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o Repair Invoice" sheetId="1" state="visible" r:id="rId1"/>
  </sheets>
  <definedNames>
    <definedName name="_xlnm.Print_Area" localSheetId="0">'Auto Repair Invoice'!$A$1:$F$36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&quot;$&quot;#,##0.00"/>
  </numFmts>
  <fonts count="12">
    <font>
      <name val="Calibri"/>
      <family val="2"/>
      <color theme="1"/>
      <sz val="11"/>
      <scheme val="minor"/>
    </font>
    <font>
      <name val="Calibri"/>
      <b val="1"/>
      <color rgb="00833C0B"/>
      <sz val="18"/>
    </font>
    <font>
      <name val="Calibri"/>
      <color rgb="00595959"/>
      <sz val="10"/>
    </font>
    <font>
      <name val="Calibri"/>
      <b val="1"/>
      <color rgb="00833C0B"/>
      <sz val="20"/>
    </font>
    <font>
      <name val="Calibri"/>
      <b val="1"/>
      <color rgb="00404040"/>
      <sz val="10"/>
    </font>
    <font>
      <name val="Calibri"/>
      <color rgb="00262626"/>
      <sz val="10"/>
    </font>
    <font>
      <name val="Calibri"/>
      <b val="1"/>
      <color rgb="00FFFFFF"/>
      <sz val="11"/>
    </font>
    <font>
      <name val="Calibri"/>
      <b val="1"/>
      <color rgb="00404040"/>
      <sz val="9"/>
    </font>
    <font>
      <name val="Calibri"/>
      <color rgb="00262626"/>
      <sz val="9"/>
    </font>
    <font>
      <name val="Calibri"/>
      <b val="1"/>
      <color rgb="00FFFFFF"/>
      <sz val="10"/>
    </font>
    <font>
      <name val="Calibri"/>
      <b val="1"/>
      <color rgb="00262626"/>
      <sz val="11"/>
    </font>
    <font>
      <name val="Calibri"/>
      <color rgb="00595959"/>
      <sz val="9"/>
    </font>
  </fonts>
  <fills count="4">
    <fill>
      <patternFill/>
    </fill>
    <fill>
      <patternFill patternType="gray125"/>
    </fill>
    <fill>
      <patternFill patternType="solid">
        <fgColor rgb="00833C0B"/>
        <bgColor rgb="00833C0B"/>
      </patternFill>
    </fill>
    <fill>
      <patternFill patternType="solid">
        <fgColor rgb="00FBE5D6"/>
        <bgColor rgb="00FBE5D6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/>
    </xf>
    <xf numFmtId="0" fontId="0" fillId="0" borderId="4" pivotButton="0" quotePrefix="0" xfId="0"/>
    <xf numFmtId="165" fontId="5" fillId="0" borderId="1" applyAlignment="1" pivotButton="0" quotePrefix="0" xfId="0">
      <alignment horizontal="center" vertical="center"/>
    </xf>
    <xf numFmtId="0" fontId="6" fillId="2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7" fillId="3" borderId="1" applyAlignment="1" pivotButton="0" quotePrefix="0" xfId="0">
      <alignment vertical="center"/>
    </xf>
    <xf numFmtId="0" fontId="8" fillId="0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0" fillId="0" borderId="1" pivotButton="0" quotePrefix="0" xfId="0"/>
    <xf numFmtId="0" fontId="9" fillId="2" borderId="1" applyAlignment="1" pivotButton="0" quotePrefix="0" xfId="0">
      <alignment horizontal="center" vertical="center"/>
    </xf>
    <xf numFmtId="166" fontId="5" fillId="0" borderId="1" applyAlignment="1" pivotButton="0" quotePrefix="0" xfId="0">
      <alignment vertical="center"/>
    </xf>
    <xf numFmtId="0" fontId="4" fillId="3" borderId="1" applyAlignment="1" pivotButton="0" quotePrefix="0" xfId="0">
      <alignment horizontal="right" vertical="center"/>
    </xf>
    <xf numFmtId="0" fontId="11" fillId="0" borderId="0" applyAlignment="1" pivotButton="0" quotePrefix="0" xfId="0">
      <alignment vertical="center"/>
    </xf>
    <xf numFmtId="10" fontId="5" fillId="0" borderId="1" applyAlignment="1" pivotButton="0" quotePrefix="0" xfId="0">
      <alignment vertical="center"/>
    </xf>
    <xf numFmtId="0" fontId="6" fillId="2" borderId="1" applyAlignment="1" pivotButton="0" quotePrefix="0" xfId="0">
      <alignment horizontal="right" vertical="center"/>
    </xf>
    <xf numFmtId="166" fontId="1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38" customWidth="1" min="2" max="2"/>
    <col width="11" customWidth="1" min="3" max="3"/>
    <col width="19" customWidth="1" min="4" max="4"/>
    <col width="12" customWidth="1" min="5" max="5"/>
    <col width="15" customWidth="1" min="6" max="6"/>
  </cols>
  <sheetData>
    <row r="1">
      <c r="A1" s="1" t="inlineStr">
        <is>
          <t>[Your Auto Shop Name]</t>
        </is>
      </c>
      <c r="D1" s="2" t="inlineStr">
        <is>
          <t>AUTO REPAIR INVOICE</t>
        </is>
      </c>
    </row>
    <row r="2">
      <c r="A2" s="3" t="inlineStr">
        <is>
          <t>77 Garage Road, Your City, ST 00000</t>
        </is>
      </c>
      <c r="D2" s="4" t="inlineStr">
        <is>
          <t>Invoice No.</t>
        </is>
      </c>
      <c r="E2" s="5" t="inlineStr">
        <is>
          <t>AR-3307</t>
        </is>
      </c>
      <c r="F2" s="6" t="n"/>
    </row>
    <row r="3">
      <c r="A3" s="3" t="inlineStr">
        <is>
          <t>Phone: (555) 222-0199  |  shop@yourautoshop.com</t>
        </is>
      </c>
      <c r="D3" s="4" t="inlineStr">
        <is>
          <t>Date</t>
        </is>
      </c>
      <c r="E3" s="7" t="n">
        <v>46310</v>
      </c>
      <c r="F3" s="6" t="n"/>
    </row>
    <row r="4">
      <c r="A4" s="3" t="inlineStr">
        <is>
          <t>Shop License No.: ________</t>
        </is>
      </c>
      <c r="D4" s="4" t="inlineStr">
        <is>
          <t>Repair Order</t>
        </is>
      </c>
      <c r="E4" s="5" t="inlineStr">
        <is>
          <t>RO-0912</t>
        </is>
      </c>
      <c r="F4" s="6" t="n"/>
    </row>
    <row r="6">
      <c r="A6" s="8" t="inlineStr">
        <is>
          <t>CUSTOMER</t>
        </is>
      </c>
      <c r="C6" s="8" t="inlineStr">
        <is>
          <t>VEHICLE</t>
        </is>
      </c>
    </row>
    <row r="7">
      <c r="A7" s="9" t="inlineStr">
        <is>
          <t>Name: Priya Sharma</t>
        </is>
      </c>
      <c r="C7" s="10" t="inlineStr">
        <is>
          <t>Year / Make</t>
        </is>
      </c>
      <c r="D7" s="11" t="inlineStr">
        <is>
          <t>2019 Toyota</t>
        </is>
      </c>
      <c r="E7" s="10" t="inlineStr">
        <is>
          <t>Model</t>
        </is>
      </c>
      <c r="F7" s="11" t="inlineStr">
        <is>
          <t>Corolla LE</t>
        </is>
      </c>
    </row>
    <row r="8">
      <c r="A8" s="9" t="inlineStr">
        <is>
          <t>Address: 12 Lake View Drive</t>
        </is>
      </c>
      <c r="C8" s="10" t="inlineStr">
        <is>
          <t>VIN</t>
        </is>
      </c>
      <c r="D8" s="11" t="inlineStr">
        <is>
          <t>2T1BURHE5KC123456</t>
        </is>
      </c>
      <c r="E8" s="10" t="inlineStr">
        <is>
          <t>Plate</t>
        </is>
      </c>
      <c r="F8" s="11" t="inlineStr">
        <is>
          <t>ABC-4821</t>
        </is>
      </c>
    </row>
    <row r="9">
      <c r="A9" s="9" t="inlineStr">
        <is>
          <t>Phone: (555) 431-7720</t>
        </is>
      </c>
      <c r="C9" s="10" t="inlineStr">
        <is>
          <t>Odometer In</t>
        </is>
      </c>
      <c r="D9" s="11" t="inlineStr">
        <is>
          <t>64,210</t>
        </is>
      </c>
      <c r="E9" s="10" t="inlineStr">
        <is>
          <t>Odometer Out</t>
        </is>
      </c>
      <c r="F9" s="11" t="inlineStr">
        <is>
          <t>64,222</t>
        </is>
      </c>
    </row>
    <row r="10">
      <c r="A10" s="9" t="inlineStr">
        <is>
          <t>Email: priya.s@email.com</t>
        </is>
      </c>
      <c r="C10" s="10" t="inlineStr">
        <is>
          <t>Color</t>
        </is>
      </c>
      <c r="D10" s="11" t="inlineStr">
        <is>
          <t>Silver</t>
        </is>
      </c>
      <c r="E10" s="10" t="inlineStr">
        <is>
          <t>Promised</t>
        </is>
      </c>
      <c r="F10" s="11" t="inlineStr">
        <is>
          <t>Oct 15, 5 PM</t>
        </is>
      </c>
    </row>
    <row r="11">
      <c r="A11" s="12" t="inlineStr">
        <is>
          <t>Customer Concern</t>
        </is>
      </c>
      <c r="B11" s="13" t="inlineStr">
        <is>
          <t>Grinding noise when braking; check engine light on</t>
        </is>
      </c>
      <c r="C11" s="14" t="n"/>
      <c r="D11" s="14" t="n"/>
      <c r="E11" s="14" t="n"/>
      <c r="F11" s="14" t="n"/>
    </row>
    <row r="12">
      <c r="A12" s="12" t="inlineStr">
        <is>
          <t>Diagnosis</t>
        </is>
      </c>
      <c r="B12" s="13" t="inlineStr">
        <is>
          <t>Front pads worn to 2 mm, rotors scored; faulty O2 sensor (code P0135)</t>
        </is>
      </c>
      <c r="C12" s="14" t="n"/>
      <c r="D12" s="14" t="n"/>
      <c r="E12" s="14" t="n"/>
      <c r="F12" s="14" t="n"/>
    </row>
    <row r="14">
      <c r="A14" s="15" t="inlineStr">
        <is>
          <t>Part No.</t>
        </is>
      </c>
      <c r="B14" s="15" t="inlineStr">
        <is>
          <t>Parts</t>
        </is>
      </c>
      <c r="C14" s="15" t="inlineStr">
        <is>
          <t>Qty</t>
        </is>
      </c>
      <c r="D14" s="15" t="inlineStr">
        <is>
          <t>Unit Price</t>
        </is>
      </c>
      <c r="E14" s="15" t="inlineStr">
        <is>
          <t>Taxable?</t>
        </is>
      </c>
      <c r="F14" s="15" t="inlineStr">
        <is>
          <t>Amount</t>
        </is>
      </c>
    </row>
    <row r="15">
      <c r="A15" s="5" t="inlineStr">
        <is>
          <t>BP-4471</t>
        </is>
      </c>
      <c r="B15" s="13" t="inlineStr">
        <is>
          <t>Front brake pad set (ceramic)</t>
        </is>
      </c>
      <c r="C15" s="5" t="n">
        <v>1</v>
      </c>
      <c r="D15" s="16" t="n">
        <v>64.98999999999999</v>
      </c>
      <c r="E15" s="5" t="inlineStr">
        <is>
          <t>Yes</t>
        </is>
      </c>
      <c r="F15" s="16">
        <f>IF(OR(C15="",D15=""),"",C15*D15)</f>
        <v/>
      </c>
    </row>
    <row r="16">
      <c r="A16" s="5" t="inlineStr">
        <is>
          <t>RT-2290</t>
        </is>
      </c>
      <c r="B16" s="13" t="inlineStr">
        <is>
          <t>Front brake rotor</t>
        </is>
      </c>
      <c r="C16" s="5" t="n">
        <v>2</v>
      </c>
      <c r="D16" s="16" t="n">
        <v>58.5</v>
      </c>
      <c r="E16" s="5" t="inlineStr">
        <is>
          <t>Yes</t>
        </is>
      </c>
      <c r="F16" s="16">
        <f>IF(OR(C16="",D16=""),"",C16*D16)</f>
        <v/>
      </c>
    </row>
    <row r="17">
      <c r="A17" s="5" t="inlineStr">
        <is>
          <t>OS-0135</t>
        </is>
      </c>
      <c r="B17" s="13" t="inlineStr">
        <is>
          <t>Upstream oxygen sensor</t>
        </is>
      </c>
      <c r="C17" s="5" t="n">
        <v>1</v>
      </c>
      <c r="D17" s="16" t="n">
        <v>79</v>
      </c>
      <c r="E17" s="5" t="inlineStr">
        <is>
          <t>Yes</t>
        </is>
      </c>
      <c r="F17" s="16">
        <f>IF(OR(C17="",D17=""),"",C17*D17)</f>
        <v/>
      </c>
    </row>
    <row r="18">
      <c r="A18" s="5" t="inlineStr">
        <is>
          <t>BF-DOT3</t>
        </is>
      </c>
      <c r="B18" s="13" t="inlineStr">
        <is>
          <t>Brake fluid DOT 3 (qt)</t>
        </is>
      </c>
      <c r="C18" s="5" t="n">
        <v>1</v>
      </c>
      <c r="D18" s="16" t="n">
        <v>9.5</v>
      </c>
      <c r="E18" s="5" t="inlineStr">
        <is>
          <t>Yes</t>
        </is>
      </c>
      <c r="F18" s="16">
        <f>IF(OR(C18="",D18=""),"",C18*D18)</f>
        <v/>
      </c>
    </row>
    <row r="19">
      <c r="A19" s="5" t="inlineStr"/>
      <c r="B19" s="13" t="inlineStr"/>
      <c r="C19" s="5" t="n"/>
      <c r="D19" s="16" t="n"/>
      <c r="E19" s="5" t="inlineStr"/>
      <c r="F19" s="16">
        <f>IF(OR(C19="",D19=""),"",C19*D19)</f>
        <v/>
      </c>
    </row>
    <row r="21">
      <c r="A21" s="15" t="inlineStr">
        <is>
          <t>Op Code</t>
        </is>
      </c>
      <c r="B21" s="15" t="inlineStr">
        <is>
          <t>Labor / Service Performed</t>
        </is>
      </c>
      <c r="C21" s="15" t="inlineStr">
        <is>
          <t>Hours</t>
        </is>
      </c>
      <c r="D21" s="15" t="inlineStr">
        <is>
          <t>Rate / Hr</t>
        </is>
      </c>
      <c r="E21" s="15" t="inlineStr">
        <is>
          <t>Tech</t>
        </is>
      </c>
      <c r="F21" s="15" t="inlineStr">
        <is>
          <t>Amount</t>
        </is>
      </c>
    </row>
    <row r="22">
      <c r="A22" s="5" t="inlineStr">
        <is>
          <t>BR-01</t>
        </is>
      </c>
      <c r="B22" s="13" t="inlineStr">
        <is>
          <t>Replace front pads &amp; rotors, bleed brakes</t>
        </is>
      </c>
      <c r="C22" s="5" t="n">
        <v>1.8</v>
      </c>
      <c r="D22" s="16" t="n">
        <v>110</v>
      </c>
      <c r="E22" s="5" t="inlineStr">
        <is>
          <t>MK</t>
        </is>
      </c>
      <c r="F22" s="16">
        <f>IF(OR(C22="",D22=""),"",C22*D22)</f>
        <v/>
      </c>
    </row>
    <row r="23">
      <c r="A23" s="5" t="inlineStr">
        <is>
          <t>EN-14</t>
        </is>
      </c>
      <c r="B23" s="13" t="inlineStr">
        <is>
          <t>Diagnose CEL, replace O2 sensor</t>
        </is>
      </c>
      <c r="C23" s="5" t="n">
        <v>0.9</v>
      </c>
      <c r="D23" s="16" t="n">
        <v>110</v>
      </c>
      <c r="E23" s="5" t="inlineStr">
        <is>
          <t>MK</t>
        </is>
      </c>
      <c r="F23" s="16">
        <f>IF(OR(C23="",D23=""),"",C23*D23)</f>
        <v/>
      </c>
    </row>
    <row r="24">
      <c r="A24" s="5" t="inlineStr">
        <is>
          <t>IN-00</t>
        </is>
      </c>
      <c r="B24" s="13" t="inlineStr">
        <is>
          <t>Multi-point inspection</t>
        </is>
      </c>
      <c r="C24" s="5" t="n">
        <v>0.3</v>
      </c>
      <c r="D24" s="16" t="n">
        <v>110</v>
      </c>
      <c r="E24" s="5" t="inlineStr">
        <is>
          <t>MK</t>
        </is>
      </c>
      <c r="F24" s="16">
        <f>IF(OR(C24="",D24=""),"",C24*D24)</f>
        <v/>
      </c>
    </row>
    <row r="25">
      <c r="A25" s="5" t="inlineStr"/>
      <c r="B25" s="13" t="inlineStr"/>
      <c r="C25" s="5" t="n"/>
      <c r="D25" s="16" t="n"/>
      <c r="E25" s="5" t="inlineStr"/>
      <c r="F25" s="16">
        <f>IF(OR(C25="",D25=""),"",C25*D25)</f>
        <v/>
      </c>
    </row>
    <row r="27">
      <c r="A27" s="8" t="inlineStr">
        <is>
          <t>AUTHORIZATION</t>
        </is>
      </c>
      <c r="C27" s="17" t="inlineStr">
        <is>
          <t>Parts Total</t>
        </is>
      </c>
      <c r="D27" s="14" t="n"/>
      <c r="E27" s="14" t="n"/>
      <c r="F27" s="16">
        <f>SUM(F15:F19)</f>
        <v/>
      </c>
    </row>
    <row r="28">
      <c r="A28" s="18" t="inlineStr">
        <is>
          <t>I authorize the repairs listed and confirm the vehicle</t>
        </is>
      </c>
      <c r="C28" s="17" t="inlineStr">
        <is>
          <t>Labor Total</t>
        </is>
      </c>
      <c r="D28" s="14" t="n"/>
      <c r="E28" s="14" t="n"/>
      <c r="F28" s="16">
        <f>SUM(F22:F25)</f>
        <v/>
      </c>
    </row>
    <row r="29">
      <c r="A29" s="18" t="inlineStr">
        <is>
          <t>was returned in satisfactory condition. Replaced parts</t>
        </is>
      </c>
      <c r="C29" s="17" t="inlineStr">
        <is>
          <t>Shop Supplies %</t>
        </is>
      </c>
      <c r="D29" s="14" t="n"/>
      <c r="E29" s="14" t="n"/>
      <c r="F29" s="19" t="n">
        <v>0.05</v>
      </c>
    </row>
    <row r="30">
      <c r="A30" s="18" t="inlineStr">
        <is>
          <t>offered to customer:  [ ] Returned   [ ] Disposed</t>
        </is>
      </c>
      <c r="C30" s="17" t="inlineStr">
        <is>
          <t>Shop Supplies</t>
        </is>
      </c>
      <c r="D30" s="14" t="n"/>
      <c r="E30" s="14" t="n"/>
      <c r="F30" s="16">
        <f>ROUND(F28*F29,2)</f>
        <v/>
      </c>
    </row>
    <row r="31">
      <c r="A31" s="18" t="inlineStr">
        <is>
          <t>Warranty: 12 months / 12,000 miles on parts and labor.</t>
        </is>
      </c>
      <c r="C31" s="17" t="inlineStr">
        <is>
          <t>Hazardous Waste Fee</t>
        </is>
      </c>
      <c r="D31" s="14" t="n"/>
      <c r="E31" s="14" t="n"/>
      <c r="F31" s="16" t="n">
        <v>4.5</v>
      </c>
    </row>
    <row r="32">
      <c r="C32" s="17" t="inlineStr">
        <is>
          <t>Tax Rate</t>
        </is>
      </c>
      <c r="D32" s="14" t="n"/>
      <c r="E32" s="14" t="n"/>
      <c r="F32" s="19" t="n">
        <v>0.0825</v>
      </c>
    </row>
    <row r="33">
      <c r="C33" s="17" t="inlineStr">
        <is>
          <t>Sales Tax (taxable parts + supplies)</t>
        </is>
      </c>
      <c r="D33" s="14" t="n"/>
      <c r="E33" s="14" t="n"/>
      <c r="F33" s="16">
        <f>ROUND((SUMIF(E15:E19,"Yes",F15:F19)+F30)*F32,2)</f>
        <v/>
      </c>
    </row>
    <row r="34">
      <c r="C34" s="20" t="inlineStr">
        <is>
          <t>TOTAL</t>
        </is>
      </c>
      <c r="D34" s="14" t="n"/>
      <c r="E34" s="14" t="n"/>
      <c r="F34" s="21">
        <f>F27+F28+F30+F31+F33</f>
        <v/>
      </c>
    </row>
    <row r="36">
      <c r="A36" s="9" t="inlineStr">
        <is>
          <t>Customer Signature: ______________________</t>
        </is>
      </c>
      <c r="C36" s="9" t="inlineStr">
        <is>
          <t>Technician: ____________  Date: ________</t>
        </is>
      </c>
    </row>
  </sheetData>
  <mergeCells count="31">
    <mergeCell ref="A30:B30"/>
    <mergeCell ref="C31:E31"/>
    <mergeCell ref="A36:B36"/>
    <mergeCell ref="A3:C3"/>
    <mergeCell ref="A6:B6"/>
    <mergeCell ref="A2:C2"/>
    <mergeCell ref="E4:F4"/>
    <mergeCell ref="B12:F12"/>
    <mergeCell ref="C27:E27"/>
    <mergeCell ref="A7:B7"/>
    <mergeCell ref="B11:F11"/>
    <mergeCell ref="C6:F6"/>
    <mergeCell ref="A4:C4"/>
    <mergeCell ref="A27:B27"/>
    <mergeCell ref="C32:E32"/>
    <mergeCell ref="C28:E28"/>
    <mergeCell ref="E2:F2"/>
    <mergeCell ref="C30:E30"/>
    <mergeCell ref="A8:B8"/>
    <mergeCell ref="D1:F1"/>
    <mergeCell ref="C34:E34"/>
    <mergeCell ref="C33:E33"/>
    <mergeCell ref="A29:B29"/>
    <mergeCell ref="A1:C1"/>
    <mergeCell ref="A10:B10"/>
    <mergeCell ref="A28:B28"/>
    <mergeCell ref="C29:E29"/>
    <mergeCell ref="A9:B9"/>
    <mergeCell ref="A31:B31"/>
    <mergeCell ref="C36:F36"/>
    <mergeCell ref="E3:F3"/>
  </mergeCells>
  <dataValidations count="1">
    <dataValidation sqref="E15 E16 E17 E18 E19" showDropDown="0" showInputMessage="0" showErrorMessage="0" allowBlank="1" type="list">
      <formula1>"Yes,No"</formula1>
    </dataValidation>
  </dataValidation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2026-10-17T08:27:13Z</dcterms:created>
  <dcterms:modified xmlns:dcterms="http://purl.org/dc/terms/" xmlns:xsi="http://www.w3.org/2001/XMLSchema-instance" xsi:type="dcterms:W3CDTF">2026-10-17T08:27:13Z</dcterms:modified>
</cp:coreProperties>
</file>