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" sheetId="1" state="visible" r:id="rId1"/>
  </sheets>
  <definedNames>
    <definedName name="_xlnm.Print_Area" localSheetId="0">'Break-Even'!$A$1:$E$24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1565C0"/>
      <sz val="18"/>
    </font>
    <font>
      <name val="Calibri"/>
      <b val="1"/>
      <color rgb="00FFFFFF"/>
      <sz val="10"/>
    </font>
    <font>
      <name val="Calibri"/>
      <color rgb="00262626"/>
      <sz val="10"/>
    </font>
    <font>
      <name val="Calibri"/>
      <b val="1"/>
      <color rgb="00262626"/>
      <sz val="10"/>
    </font>
  </fonts>
  <fills count="4">
    <fill>
      <patternFill/>
    </fill>
    <fill>
      <patternFill patternType="gray125"/>
    </fill>
    <fill>
      <patternFill patternType="solid">
        <fgColor rgb="001565C0"/>
        <bgColor rgb="001565C0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3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4" fontId="4" fillId="0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3" fontId="4" fillId="0" borderId="1" applyAlignment="1" pivotButton="0" quotePrefix="0" xfId="0">
      <alignment vertical="center"/>
    </xf>
    <xf numFmtId="3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</cellXfs>
  <cellStyles count="1">
    <cellStyle name="Normal" xfId="0" builtinId="0" hidden="0"/>
  </cellStyles>
  <dxfs count="1">
    <dxf>
      <font>
        <color rgb="00C6282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32" customWidth="1" min="4" max="4"/>
    <col width="16" customWidth="1" min="5" max="5"/>
  </cols>
  <sheetData>
    <row r="1">
      <c r="A1" s="1" t="inlineStr">
        <is>
          <t>BREAK-EVEN ANALYSIS</t>
        </is>
      </c>
    </row>
    <row r="3">
      <c r="A3" s="2" t="inlineStr">
        <is>
          <t>Inputs</t>
        </is>
      </c>
      <c r="B3" s="2" t="inlineStr">
        <is>
          <t>Value</t>
        </is>
      </c>
      <c r="D3" s="2" t="inlineStr">
        <is>
          <t>Results</t>
        </is>
      </c>
      <c r="E3" s="2" t="inlineStr">
        <is>
          <t>Value</t>
        </is>
      </c>
    </row>
    <row r="4">
      <c r="A4" s="3" t="inlineStr">
        <is>
          <t>Selling price per unit</t>
        </is>
      </c>
      <c r="B4" s="4" t="n">
        <v>40</v>
      </c>
      <c r="D4" s="5" t="inlineStr">
        <is>
          <t>Contribution margin per unit</t>
        </is>
      </c>
      <c r="E4" s="6">
        <f>B4-B5</f>
        <v/>
      </c>
    </row>
    <row r="5">
      <c r="A5" s="3" t="inlineStr">
        <is>
          <t>Variable cost per unit</t>
        </is>
      </c>
      <c r="B5" s="4" t="n">
        <v>22</v>
      </c>
      <c r="D5" s="5" t="inlineStr">
        <is>
          <t>Contribution margin ratio</t>
        </is>
      </c>
      <c r="E5" s="7">
        <f>IF(B4=0,0,(B4-B5)/B4)</f>
        <v/>
      </c>
    </row>
    <row r="6">
      <c r="A6" s="3" t="inlineStr">
        <is>
          <t>Fixed costs per month</t>
        </is>
      </c>
      <c r="B6" s="4" t="n">
        <v>9000</v>
      </c>
      <c r="D6" s="5" t="inlineStr">
        <is>
          <t>Break-even units</t>
        </is>
      </c>
      <c r="E6" s="8">
        <f>IF(E4&lt;=0,"n/a",ROUNDUP(B6/E4,0))</f>
        <v/>
      </c>
    </row>
    <row r="7">
      <c r="A7" s="3" t="inlineStr">
        <is>
          <t>Target profit per month</t>
        </is>
      </c>
      <c r="B7" s="4" t="n">
        <v>3000</v>
      </c>
      <c r="D7" s="5" t="inlineStr">
        <is>
          <t>Break-even sales</t>
        </is>
      </c>
      <c r="E7" s="6">
        <f>IF(E4&lt;=0,"n/a",E6*B4)</f>
        <v/>
      </c>
    </row>
    <row r="8">
      <c r="A8" s="3" t="inlineStr">
        <is>
          <t>Expected units sold per month</t>
        </is>
      </c>
      <c r="B8" s="4" t="n">
        <v>700</v>
      </c>
      <c r="D8" s="5" t="inlineStr">
        <is>
          <t>Units for target profit</t>
        </is>
      </c>
      <c r="E8" s="8">
        <f>IF(E4&lt;=0,"n/a",ROUNDUP((B6+B7)/E4,0))</f>
        <v/>
      </c>
    </row>
    <row r="9">
      <c r="D9" s="5" t="inlineStr">
        <is>
          <t>Profit at expected units</t>
        </is>
      </c>
      <c r="E9" s="6">
        <f>B8*E4-B6</f>
        <v/>
      </c>
    </row>
    <row r="10">
      <c r="D10" s="5" t="inlineStr">
        <is>
          <t>Margin of safety (units)</t>
        </is>
      </c>
      <c r="E10" s="8">
        <f>IF(E4&lt;=0,"n/a",B8-E6)</f>
        <v/>
      </c>
    </row>
    <row r="13">
      <c r="A13" s="2" t="inlineStr">
        <is>
          <t>Units sold</t>
        </is>
      </c>
      <c r="B13" s="2" t="inlineStr">
        <is>
          <t>Revenue</t>
        </is>
      </c>
      <c r="C13" s="2" t="inlineStr">
        <is>
          <t>Total costs</t>
        </is>
      </c>
      <c r="D13" s="2" t="inlineStr">
        <is>
          <t>Profit / loss</t>
        </is>
      </c>
    </row>
    <row r="14">
      <c r="A14" s="9" t="n">
        <v>0</v>
      </c>
      <c r="B14" s="10">
        <f>A14*$B$4</f>
        <v/>
      </c>
      <c r="C14" s="10">
        <f>$B$6+A14*$B$5</f>
        <v/>
      </c>
      <c r="D14" s="10">
        <f>B14-C14</f>
        <v/>
      </c>
    </row>
    <row r="15">
      <c r="A15" s="9" t="n">
        <v>100</v>
      </c>
      <c r="B15" s="10">
        <f>A15*$B$4</f>
        <v/>
      </c>
      <c r="C15" s="10">
        <f>$B$6+A15*$B$5</f>
        <v/>
      </c>
      <c r="D15" s="10">
        <f>B15-C15</f>
        <v/>
      </c>
    </row>
    <row r="16">
      <c r="A16" s="9" t="n">
        <v>200</v>
      </c>
      <c r="B16" s="10">
        <f>A16*$B$4</f>
        <v/>
      </c>
      <c r="C16" s="10">
        <f>$B$6+A16*$B$5</f>
        <v/>
      </c>
      <c r="D16" s="10">
        <f>B16-C16</f>
        <v/>
      </c>
    </row>
    <row r="17">
      <c r="A17" s="9" t="n">
        <v>300</v>
      </c>
      <c r="B17" s="10">
        <f>A17*$B$4</f>
        <v/>
      </c>
      <c r="C17" s="10">
        <f>$B$6+A17*$B$5</f>
        <v/>
      </c>
      <c r="D17" s="10">
        <f>B17-C17</f>
        <v/>
      </c>
    </row>
    <row r="18">
      <c r="A18" s="9" t="n">
        <v>400</v>
      </c>
      <c r="B18" s="10">
        <f>A18*$B$4</f>
        <v/>
      </c>
      <c r="C18" s="10">
        <f>$B$6+A18*$B$5</f>
        <v/>
      </c>
      <c r="D18" s="10">
        <f>B18-C18</f>
        <v/>
      </c>
    </row>
    <row r="19">
      <c r="A19" s="9" t="n">
        <v>500</v>
      </c>
      <c r="B19" s="10">
        <f>A19*$B$4</f>
        <v/>
      </c>
      <c r="C19" s="10">
        <f>$B$6+A19*$B$5</f>
        <v/>
      </c>
      <c r="D19" s="10">
        <f>B19-C19</f>
        <v/>
      </c>
    </row>
    <row r="20">
      <c r="A20" s="9" t="n">
        <v>600</v>
      </c>
      <c r="B20" s="10">
        <f>A20*$B$4</f>
        <v/>
      </c>
      <c r="C20" s="10">
        <f>$B$6+A20*$B$5</f>
        <v/>
      </c>
      <c r="D20" s="10">
        <f>B20-C20</f>
        <v/>
      </c>
    </row>
    <row r="21">
      <c r="A21" s="9" t="n">
        <v>700</v>
      </c>
      <c r="B21" s="10">
        <f>A21*$B$4</f>
        <v/>
      </c>
      <c r="C21" s="10">
        <f>$B$6+A21*$B$5</f>
        <v/>
      </c>
      <c r="D21" s="10">
        <f>B21-C21</f>
        <v/>
      </c>
    </row>
    <row r="22">
      <c r="A22" s="9" t="n">
        <v>800</v>
      </c>
      <c r="B22" s="10">
        <f>A22*$B$4</f>
        <v/>
      </c>
      <c r="C22" s="10">
        <f>$B$6+A22*$B$5</f>
        <v/>
      </c>
      <c r="D22" s="10">
        <f>B22-C22</f>
        <v/>
      </c>
    </row>
    <row r="23">
      <c r="A23" s="9" t="n">
        <v>900</v>
      </c>
      <c r="B23" s="10">
        <f>A23*$B$4</f>
        <v/>
      </c>
      <c r="C23" s="10">
        <f>$B$6+A23*$B$5</f>
        <v/>
      </c>
      <c r="D23" s="10">
        <f>B23-C23</f>
        <v/>
      </c>
    </row>
    <row r="24">
      <c r="A24" s="9" t="n">
        <v>1000</v>
      </c>
      <c r="B24" s="10">
        <f>A24*$B$4</f>
        <v/>
      </c>
      <c r="C24" s="10">
        <f>$B$6+A24*$B$5</f>
        <v/>
      </c>
      <c r="D24" s="10">
        <f>B24-C24</f>
        <v/>
      </c>
    </row>
  </sheetData>
  <mergeCells count="1">
    <mergeCell ref="A1:E1"/>
  </mergeCells>
  <conditionalFormatting sqref="D14:D24">
    <cfRule type="cellIs" priority="1" operator="lessThan" dxfId="0">
      <formula>0</formula>
    </cfRule>
  </conditionalFormatting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2026-10-31T09:24:33Z</dcterms:created>
  <dcterms:modified xmlns:dcterms="http://purl.org/dc/terms/" xmlns:xsi="http://www.w3.org/2001/XMLSchema-instance" xsi:type="dcterms:W3CDTF">2026-10-31T09:24:33Z</dcterms:modified>
</cp:coreProperties>
</file>