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 Gantt Chart" sheetId="1" state="visible" r:id="rId1"/>
  </sheets>
  <definedNames>
    <definedName name="_xlnm.Print_Area" localSheetId="0">'Daily Gantt Chart'!$A$1:$AJ$21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 d, yyyy"/>
    <numFmt numFmtId="166" formatCode="mmm"/>
    <numFmt numFmtId="167" formatCode="d"/>
    <numFmt numFmtId="168" formatCode="mm/dd"/>
  </numFmts>
  <fonts count="11">
    <font>
      <name val="Calibri"/>
      <family val="2"/>
      <color theme="1"/>
      <sz val="11"/>
      <scheme val="minor"/>
    </font>
    <font>
      <name val="Calibri"/>
      <b val="1"/>
      <color rgb="00375623"/>
      <sz val="18"/>
    </font>
    <font>
      <name val="Calibri"/>
      <b val="1"/>
      <color rgb="00404040"/>
      <sz val="10"/>
    </font>
    <font>
      <name val="Calibri"/>
      <b val="1"/>
      <color rgb="00262626"/>
      <sz val="10"/>
    </font>
    <font>
      <name val="Calibri"/>
      <b val="1"/>
      <color rgb="00FFFFFF"/>
      <sz val="10"/>
    </font>
    <font>
      <name val="Calibri"/>
      <b val="1"/>
      <color rgb="00404040"/>
      <sz val="8"/>
    </font>
    <font>
      <name val="Calibri"/>
      <b val="1"/>
      <color rgb="00FFFFFF"/>
      <sz val="8"/>
    </font>
    <font>
      <name val="Calibri"/>
      <color rgb="00262626"/>
      <sz val="10"/>
    </font>
    <font>
      <name val="Calibri"/>
      <color rgb="00262626"/>
      <sz val="9"/>
    </font>
    <font>
      <name val="Calibri"/>
      <b val="1"/>
      <color rgb="00262626"/>
      <sz val="9"/>
    </font>
    <font>
      <name val="Calibri"/>
      <i val="1"/>
      <color rgb="00757575"/>
      <sz val="9"/>
    </font>
  </fonts>
  <fills count="4">
    <fill>
      <patternFill/>
    </fill>
    <fill>
      <patternFill patternType="gray125"/>
    </fill>
    <fill>
      <patternFill patternType="solid">
        <fgColor rgb="00FFF2CC"/>
        <bgColor rgb="00FFF2CC"/>
      </patternFill>
    </fill>
    <fill>
      <patternFill patternType="solid">
        <fgColor rgb="00375623"/>
        <bgColor rgb="00375623"/>
      </patternFill>
    </fill>
  </fills>
  <borders count="3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 style="hair">
        <color rgb="00D9D9D9"/>
      </left>
      <right style="hair">
        <color rgb="00D9D9D9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165" fontId="3" fillId="2" borderId="1" applyAlignment="1" pivotButton="0" quotePrefix="0" xfId="0">
      <alignment vertical="center"/>
    </xf>
    <xf numFmtId="166" fontId="5" fillId="0" borderId="0" applyAlignment="1" pivotButton="0" quotePrefix="0" xfId="0">
      <alignment horizontal="center" vertical="center"/>
    </xf>
    <xf numFmtId="167" fontId="5" fillId="0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/>
    </xf>
    <xf numFmtId="0" fontId="8" fillId="0" borderId="1" applyAlignment="1" pivotButton="0" quotePrefix="0" xfId="0">
      <alignment vertical="center"/>
    </xf>
    <xf numFmtId="168" fontId="8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/>
    </xf>
    <xf numFmtId="0" fontId="0" fillId="0" borderId="2" pivotButton="0" quotePrefix="0" xfId="0"/>
    <xf numFmtId="0" fontId="9" fillId="0" borderId="0" applyAlignment="1" pivotButton="0" quotePrefix="0" xfId="0">
      <alignment vertical="center"/>
    </xf>
    <xf numFmtId="0" fontId="9" fillId="0" borderId="0" applyAlignment="1" pivotButton="0" quotePrefix="0" xfId="0">
      <alignment horizontal="center" vertical="center"/>
    </xf>
    <xf numFmtId="0" fontId="10" fillId="0" borderId="0" applyAlignment="1" pivotButton="0" quotePrefix="0" xfId="0">
      <alignment vertical="center"/>
    </xf>
  </cellXfs>
  <cellStyles count="1">
    <cellStyle name="Normal" xfId="0" builtinId="0" hidden="0"/>
  </cellStyles>
  <dxfs count="3">
    <dxf>
      <fill>
        <patternFill patternType="solid">
          <fgColor rgb="00C00000"/>
          <bgColor rgb="00C00000"/>
        </patternFill>
      </fill>
    </dxf>
    <dxf>
      <fill>
        <patternFill patternType="solid">
          <fgColor rgb="0070AD47"/>
          <bgColor rgb="0070AD47"/>
        </patternFill>
      </fill>
    </dxf>
    <dxf>
      <fill>
        <patternFill patternType="solid">
          <fgColor rgb="00EDEDED"/>
          <bgColor rgb="00EDEDE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21"/>
  <sheetViews>
    <sheetView showGridLines="0" workbookViewId="0">
      <pane xSplit="5" ySplit="6" topLeftCell="F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2" customWidth="1" min="2" max="2"/>
    <col width="10" customWidth="1" min="3" max="3"/>
    <col width="7" customWidth="1" min="4" max="4"/>
    <col width="10" customWidth="1" min="5" max="5"/>
    <col width="3.1" customWidth="1" min="6" max="6"/>
    <col width="3.1" customWidth="1" min="7" max="7"/>
    <col width="3.1" customWidth="1" min="8" max="8"/>
    <col width="3.1" customWidth="1" min="9" max="9"/>
    <col width="3.1" customWidth="1" min="10" max="10"/>
    <col width="3.1" customWidth="1" min="11" max="11"/>
    <col width="3.1" customWidth="1" min="12" max="12"/>
    <col width="3.1" customWidth="1" min="13" max="13"/>
    <col width="3.1" customWidth="1" min="14" max="14"/>
    <col width="3.1" customWidth="1" min="15" max="15"/>
    <col width="3.1" customWidth="1" min="16" max="16"/>
    <col width="3.1" customWidth="1" min="17" max="17"/>
    <col width="3.1" customWidth="1" min="18" max="18"/>
    <col width="3.1" customWidth="1" min="19" max="19"/>
    <col width="3.1" customWidth="1" min="20" max="20"/>
    <col width="3.1" customWidth="1" min="21" max="21"/>
    <col width="3.1" customWidth="1" min="22" max="22"/>
    <col width="3.1" customWidth="1" min="23" max="23"/>
    <col width="3.1" customWidth="1" min="24" max="24"/>
    <col width="3.1" customWidth="1" min="25" max="25"/>
    <col width="3.1" customWidth="1" min="26" max="26"/>
    <col width="3.1" customWidth="1" min="27" max="27"/>
    <col width="3.1" customWidth="1" min="28" max="28"/>
    <col width="3.1" customWidth="1" min="29" max="29"/>
    <col width="3.1" customWidth="1" min="30" max="30"/>
    <col width="3.1" customWidth="1" min="31" max="31"/>
    <col width="3.1" customWidth="1" min="32" max="32"/>
    <col width="3.1" customWidth="1" min="33" max="33"/>
    <col width="3.1" customWidth="1" min="34" max="34"/>
    <col width="3.1" customWidth="1" min="35" max="35"/>
    <col width="3.1" customWidth="1" min="36" max="36"/>
  </cols>
  <sheetData>
    <row r="1">
      <c r="A1" s="1" t="inlineStr">
        <is>
          <t>DAILY GANTT CHART  –  30-DAY PROJECT TIMELINE</t>
        </is>
      </c>
    </row>
    <row r="2">
      <c r="A2" s="2" t="inlineStr">
        <is>
          <t>Project: Product Launch Campaign</t>
        </is>
      </c>
    </row>
    <row r="3">
      <c r="A3" s="2" t="inlineStr">
        <is>
          <t>Timeline start date:</t>
        </is>
      </c>
      <c r="B3" s="3" t="n">
        <v>46328</v>
      </c>
    </row>
    <row r="4">
      <c r="F4" s="4">
        <f>$B$3+0</f>
        <v/>
      </c>
      <c r="G4" s="4">
        <f>$B$3+1</f>
        <v/>
      </c>
      <c r="H4" s="4">
        <f>$B$3+2</f>
        <v/>
      </c>
      <c r="I4" s="4">
        <f>$B$3+3</f>
        <v/>
      </c>
      <c r="J4" s="4">
        <f>$B$3+4</f>
        <v/>
      </c>
      <c r="K4" s="4">
        <f>$B$3+5</f>
        <v/>
      </c>
      <c r="L4" s="4">
        <f>$B$3+6</f>
        <v/>
      </c>
      <c r="M4" s="4">
        <f>$B$3+7</f>
        <v/>
      </c>
      <c r="N4" s="4">
        <f>$B$3+8</f>
        <v/>
      </c>
      <c r="O4" s="4">
        <f>$B$3+9</f>
        <v/>
      </c>
      <c r="P4" s="4">
        <f>$B$3+10</f>
        <v/>
      </c>
      <c r="Q4" s="4">
        <f>$B$3+11</f>
        <v/>
      </c>
      <c r="R4" s="4">
        <f>$B$3+12</f>
        <v/>
      </c>
      <c r="S4" s="4">
        <f>$B$3+13</f>
        <v/>
      </c>
      <c r="T4" s="4">
        <f>$B$3+14</f>
        <v/>
      </c>
      <c r="U4" s="4">
        <f>$B$3+15</f>
        <v/>
      </c>
      <c r="V4" s="4">
        <f>$B$3+16</f>
        <v/>
      </c>
      <c r="W4" s="4">
        <f>$B$3+17</f>
        <v/>
      </c>
      <c r="X4" s="4">
        <f>$B$3+18</f>
        <v/>
      </c>
      <c r="Y4" s="4">
        <f>$B$3+19</f>
        <v/>
      </c>
      <c r="Z4" s="4">
        <f>$B$3+20</f>
        <v/>
      </c>
      <c r="AA4" s="4">
        <f>$B$3+21</f>
        <v/>
      </c>
      <c r="AB4" s="4">
        <f>$B$3+22</f>
        <v/>
      </c>
      <c r="AC4" s="4">
        <f>$B$3+23</f>
        <v/>
      </c>
      <c r="AD4" s="4">
        <f>$B$3+24</f>
        <v/>
      </c>
      <c r="AE4" s="4">
        <f>$B$3+25</f>
        <v/>
      </c>
      <c r="AF4" s="4">
        <f>$B$3+26</f>
        <v/>
      </c>
      <c r="AG4" s="4">
        <f>$B$3+27</f>
        <v/>
      </c>
      <c r="AH4" s="4">
        <f>$B$3+28</f>
        <v/>
      </c>
      <c r="AI4" s="4">
        <f>$B$3+29</f>
        <v/>
      </c>
      <c r="AJ4" s="4">
        <f>$B$3+30</f>
        <v/>
      </c>
    </row>
    <row r="5">
      <c r="F5" s="5">
        <f>$B$3+0</f>
        <v/>
      </c>
      <c r="G5" s="5">
        <f>$B$3+1</f>
        <v/>
      </c>
      <c r="H5" s="5">
        <f>$B$3+2</f>
        <v/>
      </c>
      <c r="I5" s="5">
        <f>$B$3+3</f>
        <v/>
      </c>
      <c r="J5" s="5">
        <f>$B$3+4</f>
        <v/>
      </c>
      <c r="K5" s="5">
        <f>$B$3+5</f>
        <v/>
      </c>
      <c r="L5" s="5">
        <f>$B$3+6</f>
        <v/>
      </c>
      <c r="M5" s="5">
        <f>$B$3+7</f>
        <v/>
      </c>
      <c r="N5" s="5">
        <f>$B$3+8</f>
        <v/>
      </c>
      <c r="O5" s="5">
        <f>$B$3+9</f>
        <v/>
      </c>
      <c r="P5" s="5">
        <f>$B$3+10</f>
        <v/>
      </c>
      <c r="Q5" s="5">
        <f>$B$3+11</f>
        <v/>
      </c>
      <c r="R5" s="5">
        <f>$B$3+12</f>
        <v/>
      </c>
      <c r="S5" s="5">
        <f>$B$3+13</f>
        <v/>
      </c>
      <c r="T5" s="5">
        <f>$B$3+14</f>
        <v/>
      </c>
      <c r="U5" s="5">
        <f>$B$3+15</f>
        <v/>
      </c>
      <c r="V5" s="5">
        <f>$B$3+16</f>
        <v/>
      </c>
      <c r="W5" s="5">
        <f>$B$3+17</f>
        <v/>
      </c>
      <c r="X5" s="5">
        <f>$B$3+18</f>
        <v/>
      </c>
      <c r="Y5" s="5">
        <f>$B$3+19</f>
        <v/>
      </c>
      <c r="Z5" s="5">
        <f>$B$3+20</f>
        <v/>
      </c>
      <c r="AA5" s="5">
        <f>$B$3+21</f>
        <v/>
      </c>
      <c r="AB5" s="5">
        <f>$B$3+22</f>
        <v/>
      </c>
      <c r="AC5" s="5">
        <f>$B$3+23</f>
        <v/>
      </c>
      <c r="AD5" s="5">
        <f>$B$3+24</f>
        <v/>
      </c>
      <c r="AE5" s="5">
        <f>$B$3+25</f>
        <v/>
      </c>
      <c r="AF5" s="5">
        <f>$B$3+26</f>
        <v/>
      </c>
      <c r="AG5" s="5">
        <f>$B$3+27</f>
        <v/>
      </c>
      <c r="AH5" s="5">
        <f>$B$3+28</f>
        <v/>
      </c>
      <c r="AI5" s="5">
        <f>$B$3+29</f>
        <v/>
      </c>
      <c r="AJ5" s="5">
        <f>$B$3+30</f>
        <v/>
      </c>
    </row>
    <row r="6">
      <c r="A6" s="6" t="inlineStr">
        <is>
          <t>Task</t>
        </is>
      </c>
      <c r="B6" s="6" t="inlineStr">
        <is>
          <t>Assigned To</t>
        </is>
      </c>
      <c r="C6" s="6" t="inlineStr">
        <is>
          <t>Start</t>
        </is>
      </c>
      <c r="D6" s="6" t="inlineStr">
        <is>
          <t>Days</t>
        </is>
      </c>
      <c r="E6" s="6" t="inlineStr">
        <is>
          <t>End</t>
        </is>
      </c>
      <c r="F6" s="7">
        <f>LEFT(TEXT($B$3+0,"ddd"),1)</f>
        <v/>
      </c>
      <c r="G6" s="7">
        <f>LEFT(TEXT($B$3+1,"ddd"),1)</f>
        <v/>
      </c>
      <c r="H6" s="7">
        <f>LEFT(TEXT($B$3+2,"ddd"),1)</f>
        <v/>
      </c>
      <c r="I6" s="7">
        <f>LEFT(TEXT($B$3+3,"ddd"),1)</f>
        <v/>
      </c>
      <c r="J6" s="7">
        <f>LEFT(TEXT($B$3+4,"ddd"),1)</f>
        <v/>
      </c>
      <c r="K6" s="7">
        <f>LEFT(TEXT($B$3+5,"ddd"),1)</f>
        <v/>
      </c>
      <c r="L6" s="7">
        <f>LEFT(TEXT($B$3+6,"ddd"),1)</f>
        <v/>
      </c>
      <c r="M6" s="7">
        <f>LEFT(TEXT($B$3+7,"ddd"),1)</f>
        <v/>
      </c>
      <c r="N6" s="7">
        <f>LEFT(TEXT($B$3+8,"ddd"),1)</f>
        <v/>
      </c>
      <c r="O6" s="7">
        <f>LEFT(TEXT($B$3+9,"ddd"),1)</f>
        <v/>
      </c>
      <c r="P6" s="7">
        <f>LEFT(TEXT($B$3+10,"ddd"),1)</f>
        <v/>
      </c>
      <c r="Q6" s="7">
        <f>LEFT(TEXT($B$3+11,"ddd"),1)</f>
        <v/>
      </c>
      <c r="R6" s="7">
        <f>LEFT(TEXT($B$3+12,"ddd"),1)</f>
        <v/>
      </c>
      <c r="S6" s="7">
        <f>LEFT(TEXT($B$3+13,"ddd"),1)</f>
        <v/>
      </c>
      <c r="T6" s="7">
        <f>LEFT(TEXT($B$3+14,"ddd"),1)</f>
        <v/>
      </c>
      <c r="U6" s="7">
        <f>LEFT(TEXT($B$3+15,"ddd"),1)</f>
        <v/>
      </c>
      <c r="V6" s="7">
        <f>LEFT(TEXT($B$3+16,"ddd"),1)</f>
        <v/>
      </c>
      <c r="W6" s="7">
        <f>LEFT(TEXT($B$3+17,"ddd"),1)</f>
        <v/>
      </c>
      <c r="X6" s="7">
        <f>LEFT(TEXT($B$3+18,"ddd"),1)</f>
        <v/>
      </c>
      <c r="Y6" s="7">
        <f>LEFT(TEXT($B$3+19,"ddd"),1)</f>
        <v/>
      </c>
      <c r="Z6" s="7">
        <f>LEFT(TEXT($B$3+20,"ddd"),1)</f>
        <v/>
      </c>
      <c r="AA6" s="7">
        <f>LEFT(TEXT($B$3+21,"ddd"),1)</f>
        <v/>
      </c>
      <c r="AB6" s="7">
        <f>LEFT(TEXT($B$3+22,"ddd"),1)</f>
        <v/>
      </c>
      <c r="AC6" s="7">
        <f>LEFT(TEXT($B$3+23,"ddd"),1)</f>
        <v/>
      </c>
      <c r="AD6" s="7">
        <f>LEFT(TEXT($B$3+24,"ddd"),1)</f>
        <v/>
      </c>
      <c r="AE6" s="7">
        <f>LEFT(TEXT($B$3+25,"ddd"),1)</f>
        <v/>
      </c>
      <c r="AF6" s="7">
        <f>LEFT(TEXT($B$3+26,"ddd"),1)</f>
        <v/>
      </c>
      <c r="AG6" s="7">
        <f>LEFT(TEXT($B$3+27,"ddd"),1)</f>
        <v/>
      </c>
      <c r="AH6" s="7">
        <f>LEFT(TEXT($B$3+28,"ddd"),1)</f>
        <v/>
      </c>
      <c r="AI6" s="7">
        <f>LEFT(TEXT($B$3+29,"ddd"),1)</f>
        <v/>
      </c>
      <c r="AJ6" s="7">
        <f>LEFT(TEXT($B$3+30,"ddd"),1)</f>
        <v/>
      </c>
    </row>
    <row r="7">
      <c r="A7" s="8" t="inlineStr">
        <is>
          <t>Define launch goals &amp; KPIs</t>
        </is>
      </c>
      <c r="B7" s="9" t="inlineStr">
        <is>
          <t>Marketing Mgr</t>
        </is>
      </c>
      <c r="C7" s="10">
        <f>$B$3+0</f>
        <v/>
      </c>
      <c r="D7" s="11" t="n">
        <v>3</v>
      </c>
      <c r="E7" s="10">
        <f>C7+D7-1</f>
        <v/>
      </c>
      <c r="F7" s="12" t="n"/>
      <c r="G7" s="12" t="n"/>
      <c r="H7" s="12" t="n"/>
      <c r="I7" s="12" t="n"/>
      <c r="J7" s="12" t="n"/>
      <c r="K7" s="12" t="n"/>
      <c r="L7" s="12" t="n"/>
      <c r="M7" s="12" t="n"/>
      <c r="N7" s="12" t="n"/>
      <c r="O7" s="12" t="n"/>
      <c r="P7" s="12" t="n"/>
      <c r="Q7" s="12" t="n"/>
      <c r="R7" s="12" t="n"/>
      <c r="S7" s="12" t="n"/>
      <c r="T7" s="12" t="n"/>
      <c r="U7" s="12" t="n"/>
      <c r="V7" s="12" t="n"/>
      <c r="W7" s="12" t="n"/>
      <c r="X7" s="12" t="n"/>
      <c r="Y7" s="12" t="n"/>
      <c r="Z7" s="12" t="n"/>
      <c r="AA7" s="12" t="n"/>
      <c r="AB7" s="12" t="n"/>
      <c r="AC7" s="12" t="n"/>
      <c r="AD7" s="12" t="n"/>
      <c r="AE7" s="12" t="n"/>
      <c r="AF7" s="12" t="n"/>
      <c r="AG7" s="12" t="n"/>
      <c r="AH7" s="12" t="n"/>
      <c r="AI7" s="12" t="n"/>
      <c r="AJ7" s="12" t="n"/>
    </row>
    <row r="8">
      <c r="A8" s="8" t="inlineStr">
        <is>
          <t>Audience research</t>
        </is>
      </c>
      <c r="B8" s="9" t="inlineStr">
        <is>
          <t>Analyst</t>
        </is>
      </c>
      <c r="C8" s="10">
        <f>$B$3+2</f>
        <v/>
      </c>
      <c r="D8" s="11" t="n">
        <v>4</v>
      </c>
      <c r="E8" s="10">
        <f>C8+D8-1</f>
        <v/>
      </c>
      <c r="F8" s="12" t="n"/>
      <c r="G8" s="12" t="n"/>
      <c r="H8" s="12" t="n"/>
      <c r="I8" s="12" t="n"/>
      <c r="J8" s="12" t="n"/>
      <c r="K8" s="12" t="n"/>
      <c r="L8" s="12" t="n"/>
      <c r="M8" s="12" t="n"/>
      <c r="N8" s="12" t="n"/>
      <c r="O8" s="12" t="n"/>
      <c r="P8" s="12" t="n"/>
      <c r="Q8" s="12" t="n"/>
      <c r="R8" s="12" t="n"/>
      <c r="S8" s="12" t="n"/>
      <c r="T8" s="12" t="n"/>
      <c r="U8" s="12" t="n"/>
      <c r="V8" s="12" t="n"/>
      <c r="W8" s="12" t="n"/>
      <c r="X8" s="12" t="n"/>
      <c r="Y8" s="12" t="n"/>
      <c r="Z8" s="12" t="n"/>
      <c r="AA8" s="12" t="n"/>
      <c r="AB8" s="12" t="n"/>
      <c r="AC8" s="12" t="n"/>
      <c r="AD8" s="12" t="n"/>
      <c r="AE8" s="12" t="n"/>
      <c r="AF8" s="12" t="n"/>
      <c r="AG8" s="12" t="n"/>
      <c r="AH8" s="12" t="n"/>
      <c r="AI8" s="12" t="n"/>
      <c r="AJ8" s="12" t="n"/>
    </row>
    <row r="9">
      <c r="A9" s="8" t="inlineStr">
        <is>
          <t>Messaging &amp; positioning</t>
        </is>
      </c>
      <c r="B9" s="9" t="inlineStr">
        <is>
          <t>Copywriter</t>
        </is>
      </c>
      <c r="C9" s="10">
        <f>$B$3+5</f>
        <v/>
      </c>
      <c r="D9" s="11" t="n">
        <v>4</v>
      </c>
      <c r="E9" s="10">
        <f>C9+D9-1</f>
        <v/>
      </c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  <c r="W9" s="12" t="n"/>
      <c r="X9" s="12" t="n"/>
      <c r="Y9" s="12" t="n"/>
      <c r="Z9" s="12" t="n"/>
      <c r="AA9" s="12" t="n"/>
      <c r="AB9" s="12" t="n"/>
      <c r="AC9" s="12" t="n"/>
      <c r="AD9" s="12" t="n"/>
      <c r="AE9" s="12" t="n"/>
      <c r="AF9" s="12" t="n"/>
      <c r="AG9" s="12" t="n"/>
      <c r="AH9" s="12" t="n"/>
      <c r="AI9" s="12" t="n"/>
      <c r="AJ9" s="12" t="n"/>
    </row>
    <row r="10">
      <c r="A10" s="8" t="inlineStr">
        <is>
          <t>Landing page copy</t>
        </is>
      </c>
      <c r="B10" s="9" t="inlineStr">
        <is>
          <t>Copywriter</t>
        </is>
      </c>
      <c r="C10" s="10">
        <f>$B$3+8</f>
        <v/>
      </c>
      <c r="D10" s="11" t="n">
        <v>4</v>
      </c>
      <c r="E10" s="10">
        <f>C10+D10-1</f>
        <v/>
      </c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 t="n"/>
      <c r="U10" s="12" t="n"/>
      <c r="V10" s="12" t="n"/>
      <c r="W10" s="12" t="n"/>
      <c r="X10" s="12" t="n"/>
      <c r="Y10" s="12" t="n"/>
      <c r="Z10" s="12" t="n"/>
      <c r="AA10" s="12" t="n"/>
      <c r="AB10" s="12" t="n"/>
      <c r="AC10" s="12" t="n"/>
      <c r="AD10" s="12" t="n"/>
      <c r="AE10" s="12" t="n"/>
      <c r="AF10" s="12" t="n"/>
      <c r="AG10" s="12" t="n"/>
      <c r="AH10" s="12" t="n"/>
      <c r="AI10" s="12" t="n"/>
      <c r="AJ10" s="12" t="n"/>
    </row>
    <row r="11">
      <c r="A11" s="8" t="inlineStr">
        <is>
          <t>Landing page design</t>
        </is>
      </c>
      <c r="B11" s="9" t="inlineStr">
        <is>
          <t>Designer</t>
        </is>
      </c>
      <c r="C11" s="10">
        <f>$B$3+10</f>
        <v/>
      </c>
      <c r="D11" s="11" t="n">
        <v>5</v>
      </c>
      <c r="E11" s="10">
        <f>C11+D11-1</f>
        <v/>
      </c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  <c r="V11" s="12" t="n"/>
      <c r="W11" s="12" t="n"/>
      <c r="X11" s="12" t="n"/>
      <c r="Y11" s="12" t="n"/>
      <c r="Z11" s="12" t="n"/>
      <c r="AA11" s="12" t="n"/>
      <c r="AB11" s="12" t="n"/>
      <c r="AC11" s="12" t="n"/>
      <c r="AD11" s="12" t="n"/>
      <c r="AE11" s="12" t="n"/>
      <c r="AF11" s="12" t="n"/>
      <c r="AG11" s="12" t="n"/>
      <c r="AH11" s="12" t="n"/>
      <c r="AI11" s="12" t="n"/>
      <c r="AJ11" s="12" t="n"/>
    </row>
    <row r="12">
      <c r="A12" s="8" t="inlineStr">
        <is>
          <t>Email sequence (3 emails)</t>
        </is>
      </c>
      <c r="B12" s="9" t="inlineStr">
        <is>
          <t>Email Specialist</t>
        </is>
      </c>
      <c r="C12" s="10">
        <f>$B$3+12</f>
        <v/>
      </c>
      <c r="D12" s="11" t="n">
        <v>5</v>
      </c>
      <c r="E12" s="10">
        <f>C12+D12-1</f>
        <v/>
      </c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 t="n"/>
      <c r="U12" s="12" t="n"/>
      <c r="V12" s="12" t="n"/>
      <c r="W12" s="12" t="n"/>
      <c r="X12" s="12" t="n"/>
      <c r="Y12" s="12" t="n"/>
      <c r="Z12" s="12" t="n"/>
      <c r="AA12" s="12" t="n"/>
      <c r="AB12" s="12" t="n"/>
      <c r="AC12" s="12" t="n"/>
      <c r="AD12" s="12" t="n"/>
      <c r="AE12" s="12" t="n"/>
      <c r="AF12" s="12" t="n"/>
      <c r="AG12" s="12" t="n"/>
      <c r="AH12" s="12" t="n"/>
      <c r="AI12" s="12" t="n"/>
      <c r="AJ12" s="12" t="n"/>
    </row>
    <row r="13">
      <c r="A13" s="8" t="inlineStr">
        <is>
          <t>Social media content</t>
        </is>
      </c>
      <c r="B13" s="9" t="inlineStr">
        <is>
          <t>Social Lead</t>
        </is>
      </c>
      <c r="C13" s="10">
        <f>$B$3+13</f>
        <v/>
      </c>
      <c r="D13" s="11" t="n">
        <v>7</v>
      </c>
      <c r="E13" s="10">
        <f>C13+D13-1</f>
        <v/>
      </c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  <c r="V13" s="12" t="n"/>
      <c r="W13" s="12" t="n"/>
      <c r="X13" s="12" t="n"/>
      <c r="Y13" s="12" t="n"/>
      <c r="Z13" s="12" t="n"/>
      <c r="AA13" s="12" t="n"/>
      <c r="AB13" s="12" t="n"/>
      <c r="AC13" s="12" t="n"/>
      <c r="AD13" s="12" t="n"/>
      <c r="AE13" s="12" t="n"/>
      <c r="AF13" s="12" t="n"/>
      <c r="AG13" s="12" t="n"/>
      <c r="AH13" s="12" t="n"/>
      <c r="AI13" s="12" t="n"/>
      <c r="AJ13" s="12" t="n"/>
    </row>
    <row r="14">
      <c r="A14" s="8" t="inlineStr">
        <is>
          <t>Paid ads setup</t>
        </is>
      </c>
      <c r="B14" s="9" t="inlineStr">
        <is>
          <t>Ads Specialist</t>
        </is>
      </c>
      <c r="C14" s="10">
        <f>$B$3+17</f>
        <v/>
      </c>
      <c r="D14" s="11" t="n">
        <v>4</v>
      </c>
      <c r="E14" s="10">
        <f>C14+D14-1</f>
        <v/>
      </c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 t="n"/>
      <c r="U14" s="12" t="n"/>
      <c r="V14" s="12" t="n"/>
      <c r="W14" s="12" t="n"/>
      <c r="X14" s="12" t="n"/>
      <c r="Y14" s="12" t="n"/>
      <c r="Z14" s="12" t="n"/>
      <c r="AA14" s="12" t="n"/>
      <c r="AB14" s="12" t="n"/>
      <c r="AC14" s="12" t="n"/>
      <c r="AD14" s="12" t="n"/>
      <c r="AE14" s="12" t="n"/>
      <c r="AF14" s="12" t="n"/>
      <c r="AG14" s="12" t="n"/>
      <c r="AH14" s="12" t="n"/>
      <c r="AI14" s="12" t="n"/>
      <c r="AJ14" s="12" t="n"/>
    </row>
    <row r="15">
      <c r="A15" s="8" t="inlineStr">
        <is>
          <t>Press kit &amp; outreach</t>
        </is>
      </c>
      <c r="B15" s="9" t="inlineStr">
        <is>
          <t>PR Lead</t>
        </is>
      </c>
      <c r="C15" s="10">
        <f>$B$3+18</f>
        <v/>
      </c>
      <c r="D15" s="11" t="n">
        <v>6</v>
      </c>
      <c r="E15" s="10">
        <f>C15+D15-1</f>
        <v/>
      </c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  <c r="V15" s="12" t="n"/>
      <c r="W15" s="12" t="n"/>
      <c r="X15" s="12" t="n"/>
      <c r="Y15" s="12" t="n"/>
      <c r="Z15" s="12" t="n"/>
      <c r="AA15" s="12" t="n"/>
      <c r="AB15" s="12" t="n"/>
      <c r="AC15" s="12" t="n"/>
      <c r="AD15" s="12" t="n"/>
      <c r="AE15" s="12" t="n"/>
      <c r="AF15" s="12" t="n"/>
      <c r="AG15" s="12" t="n"/>
      <c r="AH15" s="12" t="n"/>
      <c r="AI15" s="12" t="n"/>
      <c r="AJ15" s="12" t="n"/>
    </row>
    <row r="16">
      <c r="A16" s="8" t="inlineStr">
        <is>
          <t>Final review &amp; approvals</t>
        </is>
      </c>
      <c r="B16" s="9" t="inlineStr">
        <is>
          <t>Marketing Mgr</t>
        </is>
      </c>
      <c r="C16" s="10">
        <f>$B$3+22</f>
        <v/>
      </c>
      <c r="D16" s="11" t="n">
        <v>3</v>
      </c>
      <c r="E16" s="10">
        <f>C16+D16-1</f>
        <v/>
      </c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  <c r="W16" s="12" t="n"/>
      <c r="X16" s="12" t="n"/>
      <c r="Y16" s="12" t="n"/>
      <c r="Z16" s="12" t="n"/>
      <c r="AA16" s="12" t="n"/>
      <c r="AB16" s="12" t="n"/>
      <c r="AC16" s="12" t="n"/>
      <c r="AD16" s="12" t="n"/>
      <c r="AE16" s="12" t="n"/>
      <c r="AF16" s="12" t="n"/>
      <c r="AG16" s="12" t="n"/>
      <c r="AH16" s="12" t="n"/>
      <c r="AI16" s="12" t="n"/>
      <c r="AJ16" s="12" t="n"/>
    </row>
    <row r="17">
      <c r="A17" s="8" t="inlineStr">
        <is>
          <t>Launch day</t>
        </is>
      </c>
      <c r="B17" s="9" t="inlineStr">
        <is>
          <t>Team</t>
        </is>
      </c>
      <c r="C17" s="10">
        <f>$B$3+25</f>
        <v/>
      </c>
      <c r="D17" s="11" t="n">
        <v>1</v>
      </c>
      <c r="E17" s="10">
        <f>C17+D17-1</f>
        <v/>
      </c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2" t="n"/>
      <c r="W17" s="12" t="n"/>
      <c r="X17" s="12" t="n"/>
      <c r="Y17" s="12" t="n"/>
      <c r="Z17" s="12" t="n"/>
      <c r="AA17" s="12" t="n"/>
      <c r="AB17" s="12" t="n"/>
      <c r="AC17" s="12" t="n"/>
      <c r="AD17" s="12" t="n"/>
      <c r="AE17" s="12" t="n"/>
      <c r="AF17" s="12" t="n"/>
      <c r="AG17" s="12" t="n"/>
      <c r="AH17" s="12" t="n"/>
      <c r="AI17" s="12" t="n"/>
      <c r="AJ17" s="12" t="n"/>
    </row>
    <row r="18">
      <c r="A18" s="8" t="inlineStr">
        <is>
          <t>Post-launch report</t>
        </is>
      </c>
      <c r="B18" s="9" t="inlineStr">
        <is>
          <t>Analyst</t>
        </is>
      </c>
      <c r="C18" s="10">
        <f>$B$3+26</f>
        <v/>
      </c>
      <c r="D18" s="11" t="n">
        <v>4</v>
      </c>
      <c r="E18" s="10">
        <f>C18+D18-1</f>
        <v/>
      </c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  <c r="U18" s="12" t="n"/>
      <c r="V18" s="12" t="n"/>
      <c r="W18" s="12" t="n"/>
      <c r="X18" s="12" t="n"/>
      <c r="Y18" s="12" t="n"/>
      <c r="Z18" s="12" t="n"/>
      <c r="AA18" s="12" t="n"/>
      <c r="AB18" s="12" t="n"/>
      <c r="AC18" s="12" t="n"/>
      <c r="AD18" s="12" t="n"/>
      <c r="AE18" s="12" t="n"/>
      <c r="AF18" s="12" t="n"/>
      <c r="AG18" s="12" t="n"/>
      <c r="AH18" s="12" t="n"/>
      <c r="AI18" s="12" t="n"/>
      <c r="AJ18" s="12" t="n"/>
    </row>
    <row r="20">
      <c r="A20" s="13" t="inlineStr">
        <is>
          <t>Total task-days scheduled:</t>
        </is>
      </c>
      <c r="B20" s="14">
        <f>SUM(D7:D18)</f>
        <v/>
      </c>
    </row>
    <row r="21">
      <c r="A21" s="15" t="inlineStr">
        <is>
          <t>Grey columns = weekends. Red = one-day milestone. Change the start date and every date shifts.</t>
        </is>
      </c>
    </row>
  </sheetData>
  <mergeCells count="1">
    <mergeCell ref="A1:AJ1"/>
  </mergeCells>
  <conditionalFormatting sqref="F7:AJ18">
    <cfRule type="expression" priority="1" dxfId="0" stopIfTrue="1">
      <formula>AND(F$5&gt;=$C7,F$5&lt;=$E7,$D7=1)</formula>
    </cfRule>
    <cfRule type="expression" priority="2" dxfId="1" stopIfTrue="1">
      <formula>AND(F$5&gt;=$C7,F$5&lt;=$E7)</formula>
    </cfRule>
    <cfRule type="expression" priority="3" dxfId="2" stopIfTrue="1">
      <formula>WEEKDAY(F$5,2)&gt;5</formula>
    </cfRule>
  </conditionalFormatting>
  <printOptions horizontalCentered="1"/>
  <pageMargins left="0.4" right="0.4" top="0.4" bottom="0.4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2026-10-17T12:40:49Z</dcterms:created>
  <dcterms:modified xmlns:dcterms="http://purl.org/dc/terms/" xmlns:xsi="http://www.w3.org/2001/XMLSchema-instance" xsi:type="dcterms:W3CDTF">2026-10-17T12:40:49Z</dcterms:modified>
</cp:coreProperties>
</file>