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ayroll Register" sheetId="1" state="visible" r:id="rId1"/>
  </sheets>
  <definedNames>
    <definedName name="_xlnm.Print_Area" localSheetId="0">'Monthly Payroll Register'!$A$1:$L$24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yyyy"/>
    <numFmt numFmtId="166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1D6B4F"/>
      <sz val="20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color rgb="00262626"/>
      <sz val="11"/>
    </font>
    <font>
      <name val="Calibri"/>
      <b val="1"/>
      <color rgb="001D6B4F"/>
      <sz val="11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D6B4F"/>
        <bgColor rgb="001D6B4F"/>
      </patternFill>
    </fill>
    <fill>
      <patternFill patternType="solid">
        <fgColor rgb="00EAF7F0"/>
        <bgColor rgb="00EAF7F0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165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6" fontId="3" fillId="0" borderId="1" applyAlignment="1" pivotButton="0" quotePrefix="0" xfId="0">
      <alignment vertical="center"/>
    </xf>
    <xf numFmtId="166" fontId="4" fillId="0" borderId="1" applyAlignment="1" pivotButton="0" quotePrefix="0" xfId="0">
      <alignment vertical="center"/>
    </xf>
    <xf numFmtId="9" fontId="3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center"/>
    </xf>
    <xf numFmtId="166" fontId="3" fillId="4" borderId="1" applyAlignment="1" pivotButton="0" quotePrefix="0" xfId="0">
      <alignment vertical="center"/>
    </xf>
    <xf numFmtId="166" fontId="4" fillId="4" borderId="1" applyAlignment="1" pivotButton="0" quotePrefix="0" xfId="0">
      <alignment vertical="center"/>
    </xf>
    <xf numFmtId="9" fontId="3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66" fontId="5" fillId="3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66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13" customWidth="1" min="4" max="4"/>
    <col width="12" customWidth="1" min="5" max="5"/>
    <col width="11" customWidth="1" min="6" max="6"/>
    <col width="13" customWidth="1" min="7" max="7"/>
    <col width="9" customWidth="1" min="8" max="8"/>
    <col width="12" customWidth="1" min="9" max="9"/>
    <col width="12" customWidth="1" min="10" max="10"/>
    <col width="13" customWidth="1" min="11" max="11"/>
    <col width="14" customWidth="1" min="12" max="12"/>
  </cols>
  <sheetData>
    <row r="1">
      <c r="A1" s="1" t="inlineStr">
        <is>
          <t>MONTHLY PAYROLL REGISTER</t>
        </is>
      </c>
    </row>
    <row r="2">
      <c r="A2" s="2" t="inlineStr">
        <is>
          <t>Company:</t>
        </is>
      </c>
      <c r="B2" s="3" t="inlineStr">
        <is>
          <t>[Company Name]</t>
        </is>
      </c>
      <c r="F2" s="4" t="inlineStr">
        <is>
          <t>Pay month:</t>
        </is>
      </c>
      <c r="H2" s="5" t="n">
        <v>46327</v>
      </c>
      <c r="I2" s="6" t="n"/>
    </row>
    <row r="4" ht="30" customHeight="1">
      <c r="A4" s="7" t="inlineStr">
        <is>
          <t>ID</t>
        </is>
      </c>
      <c r="B4" s="7" t="inlineStr">
        <is>
          <t>Employee</t>
        </is>
      </c>
      <c r="C4" s="7" t="inlineStr">
        <is>
          <t>Department</t>
        </is>
      </c>
      <c r="D4" s="7" t="inlineStr">
        <is>
          <t>Basic salary</t>
        </is>
      </c>
      <c r="E4" s="7" t="inlineStr">
        <is>
          <t>Allowances</t>
        </is>
      </c>
      <c r="F4" s="7" t="inlineStr">
        <is>
          <t>Bonus</t>
        </is>
      </c>
      <c r="G4" s="7" t="inlineStr">
        <is>
          <t>Gross pay</t>
        </is>
      </c>
      <c r="H4" s="7" t="inlineStr">
        <is>
          <t>Tax %</t>
        </is>
      </c>
      <c r="I4" s="7" t="inlineStr">
        <is>
          <t>Tax</t>
        </is>
      </c>
      <c r="J4" s="7" t="inlineStr">
        <is>
          <t>Insurance / benefits</t>
        </is>
      </c>
      <c r="K4" s="7" t="inlineStr">
        <is>
          <t>Other deductions</t>
        </is>
      </c>
      <c r="L4" s="7" t="inlineStr">
        <is>
          <t>Net pay</t>
        </is>
      </c>
    </row>
    <row r="5">
      <c r="A5" s="8" t="inlineStr">
        <is>
          <t>E001</t>
        </is>
      </c>
      <c r="B5" s="9" t="inlineStr">
        <is>
          <t>Ahmed Khan</t>
        </is>
      </c>
      <c r="C5" s="9" t="inlineStr">
        <is>
          <t>Finance</t>
        </is>
      </c>
      <c r="D5" s="10" t="n">
        <v>4200</v>
      </c>
      <c r="E5" s="10" t="n">
        <v>350</v>
      </c>
      <c r="F5" s="10" t="n">
        <v>0</v>
      </c>
      <c r="G5" s="11">
        <f>IF(D5="","",D5+N(E5)+N(F5))</f>
        <v/>
      </c>
      <c r="H5" s="12" t="n">
        <v>0.14</v>
      </c>
      <c r="I5" s="10">
        <f>IF(D5="","",G5*N(H5))</f>
        <v/>
      </c>
      <c r="J5" s="10" t="n">
        <v>180</v>
      </c>
      <c r="K5" s="10" t="n">
        <v>0</v>
      </c>
      <c r="L5" s="11">
        <f>IF(D5="","",G5-I5-N(J5)-N(K5))</f>
        <v/>
      </c>
    </row>
    <row r="6">
      <c r="A6" s="13" t="inlineStr">
        <is>
          <t>E002</t>
        </is>
      </c>
      <c r="B6" s="14" t="inlineStr">
        <is>
          <t>Julia Weber</t>
        </is>
      </c>
      <c r="C6" s="14" t="inlineStr">
        <is>
          <t>Sales</t>
        </is>
      </c>
      <c r="D6" s="15" t="n">
        <v>3800</v>
      </c>
      <c r="E6" s="15" t="n">
        <v>300</v>
      </c>
      <c r="F6" s="15" t="n">
        <v>500</v>
      </c>
      <c r="G6" s="16">
        <f>IF(D6="","",D6+N(E6)+N(F6))</f>
        <v/>
      </c>
      <c r="H6" s="17" t="n">
        <v>0.13</v>
      </c>
      <c r="I6" s="15">
        <f>IF(D6="","",G6*N(H6))</f>
        <v/>
      </c>
      <c r="J6" s="15" t="n">
        <v>160</v>
      </c>
      <c r="K6" s="15" t="n">
        <v>50</v>
      </c>
      <c r="L6" s="16">
        <f>IF(D6="","",G6-I6-N(J6)-N(K6))</f>
        <v/>
      </c>
    </row>
    <row r="7">
      <c r="A7" s="8" t="inlineStr">
        <is>
          <t>E003</t>
        </is>
      </c>
      <c r="B7" s="9" t="inlineStr">
        <is>
          <t>Tom Becker</t>
        </is>
      </c>
      <c r="C7" s="9" t="inlineStr">
        <is>
          <t>IT</t>
        </is>
      </c>
      <c r="D7" s="10" t="n">
        <v>4600</v>
      </c>
      <c r="E7" s="10" t="n">
        <v>400</v>
      </c>
      <c r="F7" s="10" t="n">
        <v>0</v>
      </c>
      <c r="G7" s="11">
        <f>IF(D7="","",D7+N(E7)+N(F7))</f>
        <v/>
      </c>
      <c r="H7" s="12" t="n">
        <v>0.15</v>
      </c>
      <c r="I7" s="10">
        <f>IF(D7="","",G7*N(H7))</f>
        <v/>
      </c>
      <c r="J7" s="10" t="n">
        <v>190</v>
      </c>
      <c r="K7" s="10" t="n">
        <v>0</v>
      </c>
      <c r="L7" s="11">
        <f>IF(D7="","",G7-I7-N(J7)-N(K7))</f>
        <v/>
      </c>
    </row>
    <row r="8">
      <c r="A8" s="13" t="inlineStr">
        <is>
          <t>E004</t>
        </is>
      </c>
      <c r="B8" s="14" t="inlineStr">
        <is>
          <t>Maria Lopez</t>
        </is>
      </c>
      <c r="C8" s="14" t="inlineStr">
        <is>
          <t>Operations</t>
        </is>
      </c>
      <c r="D8" s="15" t="n">
        <v>3500</v>
      </c>
      <c r="E8" s="15" t="n">
        <v>250</v>
      </c>
      <c r="F8" s="15" t="n">
        <v>200</v>
      </c>
      <c r="G8" s="16">
        <f>IF(D8="","",D8+N(E8)+N(F8))</f>
        <v/>
      </c>
      <c r="H8" s="17" t="n">
        <v>0.12</v>
      </c>
      <c r="I8" s="15">
        <f>IF(D8="","",G8*N(H8))</f>
        <v/>
      </c>
      <c r="J8" s="15" t="n">
        <v>150</v>
      </c>
      <c r="K8" s="15" t="n">
        <v>100</v>
      </c>
      <c r="L8" s="16">
        <f>IF(D8="","",G8-I8-N(J8)-N(K8))</f>
        <v/>
      </c>
    </row>
    <row r="9">
      <c r="A9" s="8" t="inlineStr">
        <is>
          <t>E005</t>
        </is>
      </c>
      <c r="B9" s="9" t="inlineStr">
        <is>
          <t>Sam Wilson</t>
        </is>
      </c>
      <c r="C9" s="9" t="inlineStr">
        <is>
          <t>Support</t>
        </is>
      </c>
      <c r="D9" s="10" t="n">
        <v>2900</v>
      </c>
      <c r="E9" s="10" t="n">
        <v>200</v>
      </c>
      <c r="F9" s="10" t="n">
        <v>0</v>
      </c>
      <c r="G9" s="11">
        <f>IF(D9="","",D9+N(E9)+N(F9))</f>
        <v/>
      </c>
      <c r="H9" s="12" t="n">
        <v>0.1</v>
      </c>
      <c r="I9" s="10">
        <f>IF(D9="","",G9*N(H9))</f>
        <v/>
      </c>
      <c r="J9" s="10" t="n">
        <v>120</v>
      </c>
      <c r="K9" s="10" t="n">
        <v>0</v>
      </c>
      <c r="L9" s="11">
        <f>IF(D9="","",G9-I9-N(J9)-N(K9))</f>
        <v/>
      </c>
    </row>
    <row r="10">
      <c r="A10" s="13" t="inlineStr">
        <is>
          <t>E006</t>
        </is>
      </c>
      <c r="B10" s="14" t="inlineStr">
        <is>
          <t>Rita Gomez</t>
        </is>
      </c>
      <c r="C10" s="14" t="inlineStr">
        <is>
          <t>HR</t>
        </is>
      </c>
      <c r="D10" s="15" t="n">
        <v>3600</v>
      </c>
      <c r="E10" s="15" t="n">
        <v>250</v>
      </c>
      <c r="F10" s="15" t="n">
        <v>0</v>
      </c>
      <c r="G10" s="16">
        <f>IF(D10="","",D10+N(E10)+N(F10))</f>
        <v/>
      </c>
      <c r="H10" s="17" t="n">
        <v>0.12</v>
      </c>
      <c r="I10" s="15">
        <f>IF(D10="","",G10*N(H10))</f>
        <v/>
      </c>
      <c r="J10" s="15" t="n">
        <v>150</v>
      </c>
      <c r="K10" s="15" t="n">
        <v>0</v>
      </c>
      <c r="L10" s="16">
        <f>IF(D10="","",G10-I10-N(J10)-N(K10))</f>
        <v/>
      </c>
    </row>
    <row r="11">
      <c r="A11" s="8" t="inlineStr">
        <is>
          <t>E007</t>
        </is>
      </c>
      <c r="B11" s="9" t="inlineStr">
        <is>
          <t>Hannah Lee</t>
        </is>
      </c>
      <c r="C11" s="9" t="inlineStr">
        <is>
          <t>Marketing</t>
        </is>
      </c>
      <c r="D11" s="10" t="n">
        <v>3400</v>
      </c>
      <c r="E11" s="10" t="n">
        <v>250</v>
      </c>
      <c r="F11" s="10" t="n">
        <v>300</v>
      </c>
      <c r="G11" s="11">
        <f>IF(D11="","",D11+N(E11)+N(F11))</f>
        <v/>
      </c>
      <c r="H11" s="12" t="n">
        <v>0.12</v>
      </c>
      <c r="I11" s="10">
        <f>IF(D11="","",G11*N(H11))</f>
        <v/>
      </c>
      <c r="J11" s="10" t="n">
        <v>140</v>
      </c>
      <c r="K11" s="10" t="n">
        <v>25</v>
      </c>
      <c r="L11" s="11">
        <f>IF(D11="","",G11-I11-N(J11)-N(K11))</f>
        <v/>
      </c>
    </row>
    <row r="12">
      <c r="A12" s="13" t="inlineStr">
        <is>
          <t>E008</t>
        </is>
      </c>
      <c r="B12" s="14" t="inlineStr">
        <is>
          <t>Marcus Cole</t>
        </is>
      </c>
      <c r="C12" s="14" t="inlineStr">
        <is>
          <t>Warehouse</t>
        </is>
      </c>
      <c r="D12" s="15" t="n">
        <v>2700</v>
      </c>
      <c r="E12" s="15" t="n">
        <v>150</v>
      </c>
      <c r="F12" s="15" t="n">
        <v>0</v>
      </c>
      <c r="G12" s="16">
        <f>IF(D12="","",D12+N(E12)+N(F12))</f>
        <v/>
      </c>
      <c r="H12" s="17" t="n">
        <v>0.09</v>
      </c>
      <c r="I12" s="15">
        <f>IF(D12="","",G12*N(H12))</f>
        <v/>
      </c>
      <c r="J12" s="15" t="n">
        <v>110</v>
      </c>
      <c r="K12" s="15" t="n">
        <v>0</v>
      </c>
      <c r="L12" s="16">
        <f>IF(D12="","",G12-I12-N(J12)-N(K12))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IF(D13="","",D13+N(E13)+N(F13))</f>
        <v/>
      </c>
      <c r="H13" s="12" t="n"/>
      <c r="I13" s="10">
        <f>IF(D13="","",G13*N(H13))</f>
        <v/>
      </c>
      <c r="J13" s="10" t="n"/>
      <c r="K13" s="10" t="n"/>
      <c r="L13" s="11">
        <f>IF(D13="","",G13-I13-N(J13)-N(K13))</f>
        <v/>
      </c>
    </row>
    <row r="14">
      <c r="A14" s="13" t="n"/>
      <c r="B14" s="14" t="n"/>
      <c r="C14" s="14" t="n"/>
      <c r="D14" s="15" t="n"/>
      <c r="E14" s="15" t="n"/>
      <c r="F14" s="15" t="n"/>
      <c r="G14" s="16">
        <f>IF(D14="","",D14+N(E14)+N(F14))</f>
        <v/>
      </c>
      <c r="H14" s="17" t="n"/>
      <c r="I14" s="15">
        <f>IF(D14="","",G14*N(H14))</f>
        <v/>
      </c>
      <c r="J14" s="15" t="n"/>
      <c r="K14" s="15" t="n"/>
      <c r="L14" s="16">
        <f>IF(D14="","",G14-I14-N(J14)-N(K14))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IF(D15="","",D15+N(E15)+N(F15))</f>
        <v/>
      </c>
      <c r="H15" s="12" t="n"/>
      <c r="I15" s="10">
        <f>IF(D15="","",G15*N(H15))</f>
        <v/>
      </c>
      <c r="J15" s="10" t="n"/>
      <c r="K15" s="10" t="n"/>
      <c r="L15" s="11">
        <f>IF(D15="","",G15-I15-N(J15)-N(K15))</f>
        <v/>
      </c>
    </row>
    <row r="16">
      <c r="A16" s="13" t="n"/>
      <c r="B16" s="14" t="n"/>
      <c r="C16" s="14" t="n"/>
      <c r="D16" s="15" t="n"/>
      <c r="E16" s="15" t="n"/>
      <c r="F16" s="15" t="n"/>
      <c r="G16" s="16">
        <f>IF(D16="","",D16+N(E16)+N(F16))</f>
        <v/>
      </c>
      <c r="H16" s="17" t="n"/>
      <c r="I16" s="15">
        <f>IF(D16="","",G16*N(H16))</f>
        <v/>
      </c>
      <c r="J16" s="15" t="n"/>
      <c r="K16" s="15" t="n"/>
      <c r="L16" s="16">
        <f>IF(D16="","",G16-I16-N(J16)-N(K16))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IF(D17="","",D17+N(E17)+N(F17))</f>
        <v/>
      </c>
      <c r="H17" s="12" t="n"/>
      <c r="I17" s="10">
        <f>IF(D17="","",G17*N(H17))</f>
        <v/>
      </c>
      <c r="J17" s="10" t="n"/>
      <c r="K17" s="10" t="n"/>
      <c r="L17" s="11">
        <f>IF(D17="","",G17-I17-N(J17)-N(K17))</f>
        <v/>
      </c>
    </row>
    <row r="18">
      <c r="A18" s="13" t="n"/>
      <c r="B18" s="14" t="n"/>
      <c r="C18" s="14" t="n"/>
      <c r="D18" s="15" t="n"/>
      <c r="E18" s="15" t="n"/>
      <c r="F18" s="15" t="n"/>
      <c r="G18" s="16">
        <f>IF(D18="","",D18+N(E18)+N(F18))</f>
        <v/>
      </c>
      <c r="H18" s="17" t="n"/>
      <c r="I18" s="15">
        <f>IF(D18="","",G18*N(H18))</f>
        <v/>
      </c>
      <c r="J18" s="15" t="n"/>
      <c r="K18" s="15" t="n"/>
      <c r="L18" s="16">
        <f>IF(D18="","",G18-I18-N(J18)-N(K18))</f>
        <v/>
      </c>
    </row>
    <row r="19">
      <c r="A19" s="18" t="n"/>
      <c r="B19" s="19" t="inlineStr">
        <is>
          <t>TOTALS</t>
        </is>
      </c>
      <c r="C19" s="19">
        <f>COUNTA(B5:B18)&amp;" employees"</f>
        <v/>
      </c>
      <c r="D19" s="20">
        <f>SUM(D5:D18)</f>
        <v/>
      </c>
      <c r="E19" s="20">
        <f>SUM(E5:E18)</f>
        <v/>
      </c>
      <c r="F19" s="20">
        <f>SUM(F5:F18)</f>
        <v/>
      </c>
      <c r="G19" s="20">
        <f>SUM(G5:G18)</f>
        <v/>
      </c>
      <c r="H19" s="18" t="n"/>
      <c r="I19" s="20">
        <f>SUM(I5:I18)</f>
        <v/>
      </c>
      <c r="J19" s="20">
        <f>SUM(J5:J18)</f>
        <v/>
      </c>
      <c r="K19" s="20">
        <f>SUM(K5:K18)</f>
        <v/>
      </c>
      <c r="L19" s="20">
        <f>SUM(L5:L18)</f>
        <v/>
      </c>
    </row>
    <row r="21">
      <c r="B21" s="21" t="inlineStr">
        <is>
          <t>Total payroll cost (gross pay):</t>
        </is>
      </c>
      <c r="E21" s="22">
        <f>G19</f>
        <v/>
      </c>
    </row>
    <row r="22">
      <c r="B22" s="21" t="inlineStr">
        <is>
          <t>Total net pay to employees:</t>
        </is>
      </c>
      <c r="E22" s="22">
        <f>L19</f>
        <v/>
      </c>
    </row>
    <row r="24">
      <c r="B24" s="23" t="inlineStr">
        <is>
          <t>Tax rates and deductions are sample values. Use the rates that apply in your country or state.</t>
        </is>
      </c>
    </row>
  </sheetData>
  <mergeCells count="6">
    <mergeCell ref="F2:G2"/>
    <mergeCell ref="H2:I2"/>
    <mergeCell ref="B22:D22"/>
    <mergeCell ref="A1:L1"/>
    <mergeCell ref="B21:D21"/>
    <mergeCell ref="B2:D2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2026-10-28T04:02:04Z</dcterms:created>
  <dcterms:modified xmlns:dcterms="http://purl.org/dc/terms/" xmlns:xsi="http://www.w3.org/2001/XMLSchema-instance" xsi:type="dcterms:W3CDTF">2026-10-28T04:02:04Z</dcterms:modified>
</cp:coreProperties>
</file>