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p Itinerary" sheetId="1" state="visible" r:id="rId1"/>
  </sheets>
  <definedNames>
    <definedName name="_xlnm.Print_Area" localSheetId="0">'Trip Itinerary'!$A$1:$I$28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ddd d mmm"/>
    <numFmt numFmtId="167" formatCode="&quot;$&quot;#,##0.00"/>
    <numFmt numFmtId="168" formatCode="&quot;$&quot;#,##0.00;[Red]-&quot;$&quot;#,##0.00"/>
  </numFmts>
  <fonts count="8">
    <font>
      <name val="Calibri"/>
      <family val="2"/>
      <color theme="1"/>
      <sz val="11"/>
      <scheme val="minor"/>
    </font>
    <font>
      <name val="Calibri"/>
      <b val="1"/>
      <color rgb="0000796B"/>
      <sz val="18"/>
    </font>
    <font>
      <name val="Calibri"/>
      <b val="1"/>
      <color rgb="00404040"/>
      <sz val="10"/>
    </font>
    <font>
      <name val="Calibri"/>
      <color rgb="00262626"/>
      <sz val="10"/>
    </font>
    <font>
      <name val="Calibri"/>
      <b val="1"/>
      <color rgb="0000796B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b val="1"/>
      <color rgb="00262626"/>
      <sz val="10"/>
    </font>
  </fonts>
  <fills count="4">
    <fill>
      <patternFill/>
    </fill>
    <fill>
      <patternFill patternType="gray125"/>
    </fill>
    <fill>
      <patternFill patternType="solid">
        <fgColor rgb="0000796B"/>
        <bgColor rgb="0000796B"/>
      </patternFill>
    </fill>
    <fill>
      <patternFill patternType="solid">
        <fgColor rgb="00E0F2F1"/>
        <bgColor rgb="00E0F2F1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1" applyAlignment="1" pivotButton="0" quotePrefix="0" xfId="0">
      <alignment horizontal="left" vertical="center"/>
    </xf>
    <xf numFmtId="0" fontId="0" fillId="0" borderId="4" pivotButton="0" quotePrefix="0" xfId="0"/>
    <xf numFmtId="165" fontId="3" fillId="0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vertical="center"/>
    </xf>
    <xf numFmtId="0" fontId="6" fillId="2" borderId="1" applyAlignment="1" pivotButton="0" quotePrefix="0" xfId="0">
      <alignment horizontal="center" vertical="center" wrapText="1"/>
    </xf>
    <xf numFmtId="166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0" fontId="3" fillId="0" borderId="1" applyAlignment="1" pivotButton="0" quotePrefix="0" xfId="0">
      <alignment horizontal="center" vertical="center"/>
    </xf>
    <xf numFmtId="18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vertical="center"/>
    </xf>
    <xf numFmtId="166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18" fontId="3" fillId="3" borderId="1" applyAlignment="1" pivotButton="0" quotePrefix="0" xfId="0">
      <alignment horizontal="center" vertical="center"/>
    </xf>
    <xf numFmtId="167" fontId="3" fillId="3" borderId="1" applyAlignment="1" pivotButton="0" quotePrefix="0" xfId="0">
      <alignment vertical="center"/>
    </xf>
    <xf numFmtId="0" fontId="7" fillId="0" borderId="0" applyAlignment="1" pivotButton="0" quotePrefix="0" xfId="0">
      <alignment horizontal="right" vertical="center"/>
    </xf>
    <xf numFmtId="167" fontId="7" fillId="3" borderId="1" applyAlignment="1" pivotButton="0" quotePrefix="0" xfId="0">
      <alignment vertical="center"/>
    </xf>
    <xf numFmtId="0" fontId="7" fillId="0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168" fontId="3" fillId="0" borderId="1" applyAlignment="1" pivotButton="0" quotePrefix="0" xfId="0">
      <alignment vertical="center"/>
    </xf>
    <xf numFmtId="167" fontId="7" fillId="0" borderId="1" applyAlignment="1" pivotButton="0" quotePrefix="0" xfId="0">
      <alignment vertical="center"/>
    </xf>
    <xf numFmtId="0" fontId="7" fillId="3" borderId="1" applyAlignment="1" pivotButton="0" quotePrefix="0" xfId="0">
      <alignment vertical="center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ont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6" customWidth="1" min="2" max="2"/>
    <col width="20" customWidth="1" min="3" max="3"/>
    <col width="13" customWidth="1" min="4" max="4"/>
    <col width="10" customWidth="1" min="5" max="5"/>
    <col width="10" customWidth="1" min="6" max="6"/>
    <col width="17" customWidth="1" min="7" max="7"/>
    <col width="12" customWidth="1" min="8" max="8"/>
    <col width="22" customWidth="1" min="9" max="9"/>
  </cols>
  <sheetData>
    <row r="1">
      <c r="A1" s="1" t="inlineStr">
        <is>
          <t>MULTI-DESTINATION VACATION ITINERARY</t>
        </is>
      </c>
    </row>
    <row r="2">
      <c r="A2" s="2" t="inlineStr">
        <is>
          <t>Trip:</t>
        </is>
      </c>
      <c r="B2" s="3" t="inlineStr">
        <is>
          <t>Italy Family Vacation</t>
        </is>
      </c>
      <c r="C2" s="4" t="n"/>
      <c r="F2" s="2" t="inlineStr">
        <is>
          <t>Depart:</t>
        </is>
      </c>
      <c r="G2" s="5" t="n">
        <v>46543</v>
      </c>
      <c r="H2" s="4" t="n"/>
      <c r="I2" s="6">
        <f>G3-G2&amp;" nights"</f>
        <v/>
      </c>
    </row>
    <row r="3">
      <c r="A3" s="2" t="inlineStr">
        <is>
          <t>Travelers:</t>
        </is>
      </c>
      <c r="B3" s="3" t="inlineStr">
        <is>
          <t>4</t>
        </is>
      </c>
      <c r="C3" s="4" t="n"/>
      <c r="F3" s="2" t="inlineStr">
        <is>
          <t>Return:</t>
        </is>
      </c>
      <c r="G3" s="5" t="n">
        <v>46553</v>
      </c>
      <c r="H3" s="4" t="n"/>
    </row>
    <row r="5">
      <c r="A5" s="7" t="inlineStr">
        <is>
          <t>TRAVEL LEGS</t>
        </is>
      </c>
    </row>
    <row r="6" ht="22" customHeight="1">
      <c r="A6" s="8" t="inlineStr">
        <is>
          <t>Date</t>
        </is>
      </c>
      <c r="B6" s="8" t="inlineStr">
        <is>
          <t>From</t>
        </is>
      </c>
      <c r="C6" s="8" t="inlineStr">
        <is>
          <t>To</t>
        </is>
      </c>
      <c r="D6" s="8" t="inlineStr">
        <is>
          <t>Transport</t>
        </is>
      </c>
      <c r="E6" s="8" t="inlineStr">
        <is>
          <t>Depart</t>
        </is>
      </c>
      <c r="F6" s="8" t="inlineStr">
        <is>
          <t>Arrive</t>
        </is>
      </c>
      <c r="G6" s="8" t="inlineStr">
        <is>
          <t>Carrier / Ref</t>
        </is>
      </c>
      <c r="H6" s="8" t="inlineStr">
        <is>
          <t>Cost</t>
        </is>
      </c>
      <c r="I6" s="8" t="inlineStr">
        <is>
          <t>Notes</t>
        </is>
      </c>
    </row>
    <row r="7">
      <c r="A7" s="9" t="n">
        <v>46543</v>
      </c>
      <c r="B7" s="10" t="inlineStr">
        <is>
          <t>New York (JFK)</t>
        </is>
      </c>
      <c r="C7" s="10" t="inlineStr">
        <is>
          <t>Rome (FCO)</t>
        </is>
      </c>
      <c r="D7" s="11" t="inlineStr">
        <is>
          <t>Flight</t>
        </is>
      </c>
      <c r="E7" s="12" t="n">
        <v>0.7708333333333334</v>
      </c>
      <c r="F7" s="12" t="n">
        <v>0.3854166666666667</v>
      </c>
      <c r="G7" s="10" t="inlineStr">
        <is>
          <t>AZ 609 / XK4T2P</t>
        </is>
      </c>
      <c r="H7" s="13" t="n">
        <v>2480</v>
      </c>
      <c r="I7" s="10" t="inlineStr">
        <is>
          <t>Overnight flight</t>
        </is>
      </c>
    </row>
    <row r="8">
      <c r="A8" s="14" t="n">
        <v>46547</v>
      </c>
      <c r="B8" s="15" t="inlineStr">
        <is>
          <t>Rome Termini</t>
        </is>
      </c>
      <c r="C8" s="15" t="inlineStr">
        <is>
          <t>Florence SMN</t>
        </is>
      </c>
      <c r="D8" s="16" t="inlineStr">
        <is>
          <t>Train</t>
        </is>
      </c>
      <c r="E8" s="17" t="n">
        <v>0.4166666666666667</v>
      </c>
      <c r="F8" s="17" t="n">
        <v>0.4826388888888889</v>
      </c>
      <c r="G8" s="15" t="inlineStr">
        <is>
          <t>Frecciarossa / 8842</t>
        </is>
      </c>
      <c r="H8" s="18" t="n">
        <v>160</v>
      </c>
      <c r="I8" s="15" t="inlineStr">
        <is>
          <t>Seats 6A-6D</t>
        </is>
      </c>
    </row>
    <row r="9">
      <c r="A9" s="9" t="n">
        <v>46550</v>
      </c>
      <c r="B9" s="10" t="inlineStr">
        <is>
          <t>Florence SMN</t>
        </is>
      </c>
      <c r="C9" s="10" t="inlineStr">
        <is>
          <t>Venice S. Lucia</t>
        </is>
      </c>
      <c r="D9" s="11" t="inlineStr">
        <is>
          <t>Train</t>
        </is>
      </c>
      <c r="E9" s="12" t="n">
        <v>0.3923611111111111</v>
      </c>
      <c r="F9" s="12" t="n">
        <v>0.4861111111111111</v>
      </c>
      <c r="G9" s="10" t="inlineStr">
        <is>
          <t>Italo / 2291</t>
        </is>
      </c>
      <c r="H9" s="13" t="n">
        <v>140</v>
      </c>
      <c r="I9" s="10" t="inlineStr"/>
    </row>
    <row r="10">
      <c r="A10" s="14" t="n">
        <v>46553</v>
      </c>
      <c r="B10" s="15" t="inlineStr">
        <is>
          <t>Venice (VCE)</t>
        </is>
      </c>
      <c r="C10" s="15" t="inlineStr">
        <is>
          <t>New York (JFK)</t>
        </is>
      </c>
      <c r="D10" s="16" t="inlineStr">
        <is>
          <t>Flight</t>
        </is>
      </c>
      <c r="E10" s="17" t="n">
        <v>0.4652777777777778</v>
      </c>
      <c r="F10" s="17" t="n">
        <v>0.6076388888888888</v>
      </c>
      <c r="G10" s="15" t="inlineStr">
        <is>
          <t>DL 175 / XK4T2P</t>
        </is>
      </c>
      <c r="H10" s="18" t="n">
        <v>0</v>
      </c>
      <c r="I10" s="15" t="inlineStr">
        <is>
          <t>Return on same ticket</t>
        </is>
      </c>
    </row>
    <row r="1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0" t="n"/>
    </row>
    <row r="12">
      <c r="G12" s="19" t="inlineStr">
        <is>
          <t>Travel total</t>
        </is>
      </c>
      <c r="H12" s="20">
        <f>SUM(H7:H11)</f>
        <v/>
      </c>
    </row>
    <row r="14">
      <c r="A14" s="7" t="inlineStr">
        <is>
          <t>ACCOMMODATION</t>
        </is>
      </c>
    </row>
    <row r="15" ht="22" customHeight="1">
      <c r="A15" s="8" t="inlineStr">
        <is>
          <t>City</t>
        </is>
      </c>
      <c r="B15" s="8" t="inlineStr">
        <is>
          <t>Hotel / Rental</t>
        </is>
      </c>
      <c r="C15" s="8" t="inlineStr">
        <is>
          <t>Address</t>
        </is>
      </c>
      <c r="D15" s="8" t="inlineStr">
        <is>
          <t>Check-in</t>
        </is>
      </c>
      <c r="E15" s="8" t="inlineStr">
        <is>
          <t>Check-out</t>
        </is>
      </c>
      <c r="F15" s="8" t="inlineStr">
        <is>
          <t>Nights</t>
        </is>
      </c>
      <c r="G15" s="8" t="inlineStr">
        <is>
          <t>Confirmation</t>
        </is>
      </c>
      <c r="H15" s="8" t="inlineStr">
        <is>
          <t>Cost / Night</t>
        </is>
      </c>
      <c r="I15" s="8" t="inlineStr">
        <is>
          <t>Total</t>
        </is>
      </c>
    </row>
    <row r="16">
      <c r="A16" s="11" t="inlineStr">
        <is>
          <t>Rome</t>
        </is>
      </c>
      <c r="B16" s="10" t="inlineStr">
        <is>
          <t>Hotel Artemide</t>
        </is>
      </c>
      <c r="C16" s="10" t="inlineStr">
        <is>
          <t>Via Nazionale 22</t>
        </is>
      </c>
      <c r="D16" s="9" t="n">
        <v>46544</v>
      </c>
      <c r="E16" s="9" t="n">
        <v>46547</v>
      </c>
      <c r="F16" s="21">
        <f>IF(E16="","",E16-D16)</f>
        <v/>
      </c>
      <c r="G16" s="11" t="inlineStr">
        <is>
          <t>RM-55120</t>
        </is>
      </c>
      <c r="H16" s="13" t="n">
        <v>240</v>
      </c>
      <c r="I16" s="13">
        <f>IF(F16="","",F16*H16)</f>
        <v/>
      </c>
    </row>
    <row r="17">
      <c r="A17" s="16" t="inlineStr">
        <is>
          <t>Florence</t>
        </is>
      </c>
      <c r="B17" s="15" t="inlineStr">
        <is>
          <t>Casa Santo Nome</t>
        </is>
      </c>
      <c r="C17" s="15" t="inlineStr">
        <is>
          <t>Viale Michelangelo 10</t>
        </is>
      </c>
      <c r="D17" s="14" t="n">
        <v>46547</v>
      </c>
      <c r="E17" s="14" t="n">
        <v>46550</v>
      </c>
      <c r="F17" s="22">
        <f>IF(E17="","",E17-D17)</f>
        <v/>
      </c>
      <c r="G17" s="16" t="inlineStr">
        <is>
          <t>FL-88301</t>
        </is>
      </c>
      <c r="H17" s="18" t="n">
        <v>210</v>
      </c>
      <c r="I17" s="18">
        <f>IF(F17="","",F17*H17)</f>
        <v/>
      </c>
    </row>
    <row r="18">
      <c r="A18" s="11" t="inlineStr">
        <is>
          <t>Venice</t>
        </is>
      </c>
      <c r="B18" s="10" t="inlineStr">
        <is>
          <t>Ca' Bonfadini</t>
        </is>
      </c>
      <c r="C18" s="10" t="inlineStr">
        <is>
          <t>Cannaregio 1497</t>
        </is>
      </c>
      <c r="D18" s="9" t="n">
        <v>46550</v>
      </c>
      <c r="E18" s="9" t="n">
        <v>46553</v>
      </c>
      <c r="F18" s="21">
        <f>IF(E18="","",E18-D18)</f>
        <v/>
      </c>
      <c r="G18" s="11" t="inlineStr">
        <is>
          <t>VE-20934</t>
        </is>
      </c>
      <c r="H18" s="13" t="n">
        <v>265</v>
      </c>
      <c r="I18" s="13">
        <f>IF(F18="","",F18*H18)</f>
        <v/>
      </c>
    </row>
    <row r="19">
      <c r="H19" s="19" t="inlineStr">
        <is>
          <t>Stay total</t>
        </is>
      </c>
      <c r="I19" s="20">
        <f>SUM(I16:I18)</f>
        <v/>
      </c>
    </row>
    <row r="21">
      <c r="A21" s="7" t="inlineStr">
        <is>
          <t>TRIP BUDGET</t>
        </is>
      </c>
    </row>
    <row r="22" ht="22" customHeight="1">
      <c r="A22" s="8" t="inlineStr">
        <is>
          <t>Category</t>
        </is>
      </c>
      <c r="B22" s="8" t="inlineStr">
        <is>
          <t>Budget</t>
        </is>
      </c>
      <c r="C22" s="8" t="inlineStr">
        <is>
          <t>Estimated</t>
        </is>
      </c>
      <c r="D22" s="8" t="inlineStr">
        <is>
          <t>Difference</t>
        </is>
      </c>
      <c r="E22" s="8" t="inlineStr">
        <is>
          <t>Status</t>
        </is>
      </c>
    </row>
    <row r="23">
      <c r="A23" s="10" t="inlineStr">
        <is>
          <t>Transport</t>
        </is>
      </c>
      <c r="B23" s="13" t="n">
        <v>2900</v>
      </c>
      <c r="C23" s="13">
        <f>H12</f>
        <v/>
      </c>
      <c r="D23" s="23">
        <f>B23-C23</f>
        <v/>
      </c>
      <c r="E23" s="21">
        <f>IF(C23&gt;B23,"Over","OK")</f>
        <v/>
      </c>
      <c r="G23" s="19" t="inlineStr">
        <is>
          <t>Per traveler:</t>
        </is>
      </c>
      <c r="H23" s="24">
        <f>C28/VALUE(B3)</f>
        <v/>
      </c>
    </row>
    <row r="24">
      <c r="A24" s="10" t="inlineStr">
        <is>
          <t>Accommodation</t>
        </is>
      </c>
      <c r="B24" s="13" t="n">
        <v>2200</v>
      </c>
      <c r="C24" s="13">
        <f>I19</f>
        <v/>
      </c>
      <c r="D24" s="23">
        <f>B24-C24</f>
        <v/>
      </c>
      <c r="E24" s="21">
        <f>IF(C24&gt;B24,"Over","OK")</f>
        <v/>
      </c>
    </row>
    <row r="25">
      <c r="A25" s="10" t="inlineStr">
        <is>
          <t>Food &amp; dining</t>
        </is>
      </c>
      <c r="B25" s="13" t="n">
        <v>1200</v>
      </c>
      <c r="C25" s="13" t="n">
        <v>1100</v>
      </c>
      <c r="D25" s="23">
        <f>B25-C25</f>
        <v/>
      </c>
      <c r="E25" s="21">
        <f>IF(C25&gt;B25,"Over","OK")</f>
        <v/>
      </c>
    </row>
    <row r="26">
      <c r="A26" s="10" t="inlineStr">
        <is>
          <t>Tours &amp; tickets</t>
        </is>
      </c>
      <c r="B26" s="13" t="n">
        <v>600</v>
      </c>
      <c r="C26" s="13" t="n">
        <v>540</v>
      </c>
      <c r="D26" s="23">
        <f>B26-C26</f>
        <v/>
      </c>
      <c r="E26" s="21">
        <f>IF(C26&gt;B26,"Over","OK")</f>
        <v/>
      </c>
    </row>
    <row r="27">
      <c r="A27" s="10" t="inlineStr">
        <is>
          <t>Shopping &amp; extras</t>
        </is>
      </c>
      <c r="B27" s="13" t="n">
        <v>400</v>
      </c>
      <c r="C27" s="13" t="n">
        <v>350</v>
      </c>
      <c r="D27" s="23">
        <f>B27-C27</f>
        <v/>
      </c>
      <c r="E27" s="21">
        <f>IF(C27&gt;B27,"Over","OK")</f>
        <v/>
      </c>
    </row>
    <row r="28">
      <c r="A28" s="25" t="inlineStr">
        <is>
          <t>TOTAL</t>
        </is>
      </c>
      <c r="B28" s="20">
        <f>SUM(B23:B27)</f>
        <v/>
      </c>
      <c r="C28" s="20">
        <f>SUM(C23:C27)</f>
        <v/>
      </c>
      <c r="D28" s="20">
        <f>SUM(D23:D27)</f>
        <v/>
      </c>
    </row>
  </sheetData>
  <mergeCells count="8">
    <mergeCell ref="A21:E21"/>
    <mergeCell ref="B2:C2"/>
    <mergeCell ref="G2:H2"/>
    <mergeCell ref="B3:C3"/>
    <mergeCell ref="A5:I5"/>
    <mergeCell ref="A14:I14"/>
    <mergeCell ref="A1:I1"/>
    <mergeCell ref="G3:H3"/>
  </mergeCells>
  <conditionalFormatting sqref="E23:E27">
    <cfRule type="expression" priority="1" dxfId="0">
      <formula>E23="Over"</formula>
    </cfRule>
    <cfRule type="expression" priority="2" dxfId="1">
      <formula>E23="OK"</formula>
    </cfRule>
  </conditionalFormatting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2026-10-23T12:37:15Z</dcterms:created>
  <dcterms:modified xmlns:dcterms="http://purl.org/dc/terms/" xmlns:xsi="http://www.w3.org/2001/XMLSchema-instance" xsi:type="dcterms:W3CDTF">2026-10-23T12:37:15Z</dcterms:modified>
</cp:coreProperties>
</file>